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155951B3-8FEF-4C33-97EC-C6896B8AB2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v. per Svimez Fondi UE 14_20" sheetId="19" r:id="rId1"/>
  </sheets>
  <definedNames>
    <definedName name="_FilterDatabase" localSheetId="0" hidden="1">'Tav. per Svimez Fondi UE 14_20'!#REF!</definedName>
    <definedName name="_xlnm._FilterDatabase" localSheetId="0" hidden="1">'Tav. per Svimez Fondi UE 14_20'!$A$4:$E$56</definedName>
    <definedName name="_xlnm.Print_Area" localSheetId="0">'Tav. per Svimez Fondi UE 14_20'!$A$1:$K$58</definedName>
    <definedName name="Print_Area" localSheetId="0">'Tav. per Svimez Fondi UE 14_20'!$A$1:$E$57</definedName>
  </definedNames>
  <calcPr calcId="191029"/>
</workbook>
</file>

<file path=xl/calcChain.xml><?xml version="1.0" encoding="utf-8"?>
<calcChain xmlns="http://schemas.openxmlformats.org/spreadsheetml/2006/main">
  <c r="I6" i="19" l="1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" i="19"/>
  <c r="K9" i="19"/>
  <c r="K10" i="19"/>
  <c r="K11" i="19"/>
  <c r="K14" i="19"/>
  <c r="K21" i="19"/>
  <c r="K22" i="19"/>
  <c r="K23" i="19"/>
  <c r="K24" i="19"/>
  <c r="K25" i="19"/>
  <c r="K26" i="19"/>
  <c r="K33" i="19"/>
  <c r="K34" i="19"/>
  <c r="K35" i="19"/>
  <c r="K36" i="19"/>
  <c r="K37" i="19"/>
  <c r="K38" i="19"/>
  <c r="K45" i="19"/>
  <c r="K46" i="19"/>
  <c r="K48" i="19"/>
  <c r="K49" i="19"/>
  <c r="K50" i="19"/>
  <c r="G56" i="19"/>
  <c r="F56" i="19"/>
  <c r="J55" i="19"/>
  <c r="K55" i="19" s="1"/>
  <c r="J54" i="19"/>
  <c r="K54" i="19" s="1"/>
  <c r="J53" i="19"/>
  <c r="K53" i="19" s="1"/>
  <c r="J52" i="19"/>
  <c r="K52" i="19" s="1"/>
  <c r="J51" i="19"/>
  <c r="K51" i="19" s="1"/>
  <c r="J50" i="19"/>
  <c r="J49" i="19"/>
  <c r="J48" i="19"/>
  <c r="J47" i="19"/>
  <c r="K47" i="19" s="1"/>
  <c r="J46" i="19"/>
  <c r="J45" i="19"/>
  <c r="J44" i="19"/>
  <c r="K44" i="19" s="1"/>
  <c r="J43" i="19"/>
  <c r="K43" i="19" s="1"/>
  <c r="J42" i="19"/>
  <c r="K42" i="19" s="1"/>
  <c r="J41" i="19"/>
  <c r="K41" i="19" s="1"/>
  <c r="J40" i="19"/>
  <c r="K40" i="19" s="1"/>
  <c r="J39" i="19"/>
  <c r="K39" i="19" s="1"/>
  <c r="J38" i="19"/>
  <c r="J37" i="19"/>
  <c r="J36" i="19"/>
  <c r="J35" i="19"/>
  <c r="J34" i="19"/>
  <c r="J33" i="19"/>
  <c r="J32" i="19"/>
  <c r="K32" i="19" s="1"/>
  <c r="J31" i="19"/>
  <c r="K31" i="19" s="1"/>
  <c r="J30" i="19"/>
  <c r="K30" i="19" s="1"/>
  <c r="J29" i="19"/>
  <c r="K29" i="19" s="1"/>
  <c r="J28" i="19"/>
  <c r="K28" i="19" s="1"/>
  <c r="J27" i="19"/>
  <c r="K27" i="19" s="1"/>
  <c r="J26" i="19"/>
  <c r="J25" i="19"/>
  <c r="J24" i="19"/>
  <c r="J23" i="19"/>
  <c r="J22" i="19"/>
  <c r="J21" i="19"/>
  <c r="J20" i="19"/>
  <c r="K20" i="19" s="1"/>
  <c r="J19" i="19"/>
  <c r="K19" i="19" s="1"/>
  <c r="J18" i="19"/>
  <c r="K18" i="19" s="1"/>
  <c r="J17" i="19"/>
  <c r="K17" i="19" s="1"/>
  <c r="J16" i="19"/>
  <c r="K16" i="19" s="1"/>
  <c r="J15" i="19"/>
  <c r="K15" i="19" s="1"/>
  <c r="J14" i="19"/>
  <c r="J13" i="19"/>
  <c r="K13" i="19" s="1"/>
  <c r="J12" i="19"/>
  <c r="K12" i="19" s="1"/>
  <c r="J11" i="19"/>
  <c r="J10" i="19"/>
  <c r="J9" i="19"/>
  <c r="J8" i="19"/>
  <c r="K8" i="19" s="1"/>
  <c r="J7" i="19"/>
  <c r="K7" i="19" s="1"/>
  <c r="J6" i="19"/>
  <c r="K6" i="19" s="1"/>
  <c r="J5" i="19"/>
  <c r="K5" i="19" s="1"/>
  <c r="J56" i="19" l="1"/>
  <c r="H56" i="19"/>
  <c r="E56" i="19"/>
  <c r="D56" i="19"/>
  <c r="K56" i="19" l="1"/>
</calcChain>
</file>

<file path=xl/sharedStrings.xml><?xml version="1.0" encoding="utf-8"?>
<sst xmlns="http://schemas.openxmlformats.org/spreadsheetml/2006/main" count="169" uniqueCount="55">
  <si>
    <t>FSE</t>
  </si>
  <si>
    <t>Tipo</t>
  </si>
  <si>
    <t>Fondo</t>
  </si>
  <si>
    <t>POR</t>
  </si>
  <si>
    <t>FESR</t>
  </si>
  <si>
    <t>Basilicata</t>
  </si>
  <si>
    <t>Campania</t>
  </si>
  <si>
    <t>Emilia Romagna</t>
  </si>
  <si>
    <t>Friuli V. Giulia</t>
  </si>
  <si>
    <t>Lazio</t>
  </si>
  <si>
    <t>Liguria</t>
  </si>
  <si>
    <t>Lombardia</t>
  </si>
  <si>
    <t>Marche</t>
  </si>
  <si>
    <t>PA Bolzano</t>
  </si>
  <si>
    <t>Piemonte</t>
  </si>
  <si>
    <t>Sardegna</t>
  </si>
  <si>
    <t>Sicilia</t>
  </si>
  <si>
    <t>Umbria</t>
  </si>
  <si>
    <t>Valle d'Aosta</t>
  </si>
  <si>
    <t>Veneto</t>
  </si>
  <si>
    <t>Calabria</t>
  </si>
  <si>
    <t>FESR-FSE</t>
  </si>
  <si>
    <t>Molise</t>
  </si>
  <si>
    <t>Puglia</t>
  </si>
  <si>
    <t>PON</t>
  </si>
  <si>
    <t>Iniziativa PMI</t>
  </si>
  <si>
    <t>Governance</t>
  </si>
  <si>
    <t>Scuola</t>
  </si>
  <si>
    <t>Inclusione</t>
  </si>
  <si>
    <t>FSE-IOG</t>
  </si>
  <si>
    <t>SPAO</t>
  </si>
  <si>
    <t>PO</t>
  </si>
  <si>
    <t>Ricerca</t>
  </si>
  <si>
    <t>Cultura</t>
  </si>
  <si>
    <t>Legalità</t>
  </si>
  <si>
    <t>Metro</t>
  </si>
  <si>
    <t>Abruzzo</t>
  </si>
  <si>
    <t>PA Trento</t>
  </si>
  <si>
    <t>Toscana</t>
  </si>
  <si>
    <t>Imprese</t>
  </si>
  <si>
    <t>Reti</t>
  </si>
  <si>
    <t xml:space="preserve">Quota UE </t>
  </si>
  <si>
    <t>TOTALI</t>
  </si>
  <si>
    <t>IOG</t>
  </si>
  <si>
    <t>Certificato UE con Flessibilità 15%</t>
  </si>
  <si>
    <t>PO adottati al 31.07.2025</t>
  </si>
  <si>
    <t>Certificato Totale</t>
  </si>
  <si>
    <t>Certificato UE</t>
  </si>
  <si>
    <t>Disimpegno UE</t>
  </si>
  <si>
    <t>% Disimpegno UE</t>
  </si>
  <si>
    <t>Fin. Tot.*</t>
  </si>
  <si>
    <t xml:space="preserve">% Assorbimento </t>
  </si>
  <si>
    <t>Certificazioni 31.07.2025**</t>
  </si>
  <si>
    <t>*Il valore complessivo della dotazione finanziaria dei programmi stimato in diminuzione al 30 giugno 2025 è pari a circa 56,45 miliardi, per effetto dell’applicazione da parte della AdG interessate della flessibilità connessa all’utilizzo dei tassi di  cofinanziamento UE al 100% per le annualità 2020-2021, 2021-2022, 2023-2024.
** Trattasi di valori che andranno consolidati con presentazione dei documenti di chiusura (già intereventuta per taluni programmmi) e che dovrà avvenire al più tardi entro il 15/02/2026.</t>
  </si>
  <si>
    <t>Fonte: Elaborazioni DPCoes Ufficio II per la Politiche di coesione Europee su dati SFC14-20 (dati in euro).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</si>
</sst>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6" fillId="2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64" fontId="0" fillId="0" borderId="0" xfId="1" applyNumberFormat="1" applyFont="1" applyFill="1" applyBorder="1"/>
    <xf numFmtId="164" fontId="0" fillId="0" borderId="2" xfId="1" applyNumberFormat="1" applyFont="1" applyFill="1" applyBorder="1"/>
    <xf numFmtId="164" fontId="0" fillId="0" borderId="0" xfId="0" applyNumberFormat="1"/>
    <xf numFmtId="164" fontId="0" fillId="0" borderId="6" xfId="1" applyNumberFormat="1" applyFont="1" applyFill="1" applyBorder="1"/>
    <xf numFmtId="0" fontId="0" fillId="0" borderId="5" xfId="0" applyBorder="1"/>
    <xf numFmtId="0" fontId="0" fillId="0" borderId="7" xfId="0" applyBorder="1"/>
    <xf numFmtId="164" fontId="0" fillId="0" borderId="5" xfId="1" applyNumberFormat="1" applyFont="1" applyFill="1" applyBorder="1"/>
    <xf numFmtId="0" fontId="0" fillId="0" borderId="2" xfId="0" applyBorder="1"/>
    <xf numFmtId="0" fontId="0" fillId="0" borderId="6" xfId="0" applyBorder="1"/>
    <xf numFmtId="164" fontId="0" fillId="0" borderId="17" xfId="1" applyNumberFormat="1" applyFont="1" applyFill="1" applyBorder="1"/>
    <xf numFmtId="0" fontId="4" fillId="0" borderId="18" xfId="2" applyFont="1" applyBorder="1" applyAlignment="1">
      <alignment horizontal="center" vertical="center" wrapText="1"/>
    </xf>
    <xf numFmtId="164" fontId="0" fillId="0" borderId="14" xfId="1" applyNumberFormat="1" applyFont="1" applyFill="1" applyBorder="1"/>
    <xf numFmtId="0" fontId="0" fillId="0" borderId="4" xfId="0" applyBorder="1"/>
    <xf numFmtId="0" fontId="0" fillId="0" borderId="3" xfId="0" applyBorder="1"/>
    <xf numFmtId="0" fontId="0" fillId="0" borderId="14" xfId="0" applyBorder="1"/>
    <xf numFmtId="0" fontId="0" fillId="0" borderId="17" xfId="0" applyBorder="1"/>
    <xf numFmtId="0" fontId="2" fillId="0" borderId="0" xfId="0" applyFont="1" applyAlignment="1">
      <alignment horizontal="center"/>
    </xf>
    <xf numFmtId="0" fontId="4" fillId="0" borderId="12" xfId="2" applyFont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19" xfId="1" applyNumberFormat="1" applyFont="1" applyFill="1" applyBorder="1"/>
    <xf numFmtId="164" fontId="0" fillId="0" borderId="20" xfId="1" applyNumberFormat="1" applyFont="1" applyFill="1" applyBorder="1"/>
    <xf numFmtId="164" fontId="0" fillId="0" borderId="22" xfId="1" applyNumberFormat="1" applyFont="1" applyFill="1" applyBorder="1"/>
    <xf numFmtId="0" fontId="0" fillId="0" borderId="8" xfId="0" applyBorder="1"/>
    <xf numFmtId="164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0" fillId="0" borderId="21" xfId="1" applyNumberFormat="1" applyFont="1" applyFill="1" applyBorder="1"/>
    <xf numFmtId="0" fontId="0" fillId="0" borderId="0" xfId="0" quotePrefix="1" applyAlignment="1">
      <alignment horizontal="justify" vertical="distributed" wrapText="1"/>
    </xf>
    <xf numFmtId="0" fontId="4" fillId="0" borderId="13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10" fontId="0" fillId="0" borderId="20" xfId="5" applyNumberFormat="1" applyFont="1" applyFill="1" applyBorder="1"/>
    <xf numFmtId="10" fontId="0" fillId="0" borderId="19" xfId="5" applyNumberFormat="1" applyFont="1" applyFill="1" applyBorder="1"/>
    <xf numFmtId="164" fontId="2" fillId="0" borderId="12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9" fontId="0" fillId="0" borderId="0" xfId="5" applyFont="1" applyFill="1" applyBorder="1"/>
    <xf numFmtId="165" fontId="0" fillId="0" borderId="0" xfId="5" applyNumberFormat="1" applyFont="1" applyFill="1" applyBorder="1"/>
    <xf numFmtId="9" fontId="0" fillId="0" borderId="5" xfId="5" applyFont="1" applyFill="1" applyBorder="1"/>
    <xf numFmtId="165" fontId="0" fillId="0" borderId="5" xfId="5" applyNumberFormat="1" applyFont="1" applyFill="1" applyBorder="1"/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0" fontId="2" fillId="0" borderId="19" xfId="5" applyNumberFormat="1" applyFont="1" applyBorder="1" applyAlignment="1">
      <alignment horizontal="right" vertical="center"/>
    </xf>
    <xf numFmtId="9" fontId="0" fillId="0" borderId="7" xfId="5" applyFont="1" applyFill="1" applyBorder="1"/>
    <xf numFmtId="9" fontId="0" fillId="0" borderId="17" xfId="5" applyFont="1" applyFill="1" applyBorder="1"/>
    <xf numFmtId="10" fontId="2" fillId="0" borderId="0" xfId="5" applyNumberFormat="1" applyFont="1" applyFill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0" xfId="0" quotePrefix="1" applyAlignment="1">
      <alignment horizontal="justify" vertical="distributed" wrapText="1"/>
    </xf>
    <xf numFmtId="0" fontId="0" fillId="0" borderId="17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</cellXfs>
  <cellStyles count="6">
    <cellStyle name="Migliaia" xfId="1" builtinId="3"/>
    <cellStyle name="Normale" xfId="0" builtinId="0"/>
    <cellStyle name="Normale 2" xfId="3" xr:uid="{00000000-0005-0000-0000-000002000000}"/>
    <cellStyle name="Normale_Foglio1" xfId="2" xr:uid="{00000000-0005-0000-0000-000003000000}"/>
    <cellStyle name="Percentuale" xfId="5" builtinId="5"/>
    <cellStyle name="Valore non valido" xfId="4" builtinId="27" customBuiltin="1"/>
  </cellStyles>
  <dxfs count="0"/>
  <tableStyles count="0" defaultTableStyle="TableStyleMedium9" defaultPivotStyle="PivotStyleLight16"/>
  <colors>
    <mruColors>
      <color rgb="FFBDD7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010F-1745-4E8B-BE30-2A7A69719BC4}">
  <sheetPr>
    <pageSetUpPr fitToPage="1"/>
  </sheetPr>
  <dimension ref="A1:K71"/>
  <sheetViews>
    <sheetView showGridLines="0" tabSelected="1" topLeftCell="A56" zoomScaleNormal="100" workbookViewId="0">
      <selection activeCell="A58" sqref="A58:E58"/>
    </sheetView>
  </sheetViews>
  <sheetFormatPr defaultRowHeight="14.5" x14ac:dyDescent="0.35"/>
  <cols>
    <col min="1" max="1" width="21" customWidth="1"/>
    <col min="2" max="2" width="5" customWidth="1"/>
    <col min="3" max="3" width="8.81640625" customWidth="1"/>
    <col min="4" max="5" width="16.453125" customWidth="1"/>
    <col min="6" max="9" width="16.81640625" customWidth="1"/>
    <col min="10" max="10" width="15" customWidth="1"/>
    <col min="11" max="11" width="15.54296875" customWidth="1"/>
  </cols>
  <sheetData>
    <row r="1" spans="1:11" ht="15.75" customHeight="1" thickBot="1" x14ac:dyDescent="0.4">
      <c r="A1" s="57"/>
      <c r="B1" s="57"/>
      <c r="C1" s="57"/>
      <c r="D1" s="58"/>
      <c r="E1" s="58"/>
      <c r="F1" s="19"/>
      <c r="G1" s="19"/>
    </row>
    <row r="2" spans="1:11" ht="29.15" customHeight="1" thickBot="1" x14ac:dyDescent="0.4">
      <c r="A2" s="59" t="s">
        <v>31</v>
      </c>
      <c r="B2" s="61" t="s">
        <v>1</v>
      </c>
      <c r="C2" s="63" t="s">
        <v>2</v>
      </c>
      <c r="D2" s="51" t="s">
        <v>45</v>
      </c>
      <c r="E2" s="53"/>
      <c r="F2" s="51" t="s">
        <v>52</v>
      </c>
      <c r="G2" s="52"/>
      <c r="H2" s="52"/>
      <c r="I2" s="52"/>
      <c r="J2" s="52"/>
      <c r="K2" s="53"/>
    </row>
    <row r="3" spans="1:11" ht="81" customHeight="1" x14ac:dyDescent="0.35">
      <c r="A3" s="60"/>
      <c r="B3" s="62"/>
      <c r="C3" s="62"/>
      <c r="D3" s="20" t="s">
        <v>50</v>
      </c>
      <c r="E3" s="32" t="s">
        <v>41</v>
      </c>
      <c r="F3" s="30" t="s">
        <v>46</v>
      </c>
      <c r="G3" s="34" t="s">
        <v>47</v>
      </c>
      <c r="H3" s="30" t="s">
        <v>44</v>
      </c>
      <c r="I3" s="31" t="s">
        <v>51</v>
      </c>
      <c r="J3" s="35" t="s">
        <v>48</v>
      </c>
      <c r="K3" s="34" t="s">
        <v>49</v>
      </c>
    </row>
    <row r="4" spans="1:11" x14ac:dyDescent="0.35">
      <c r="A4" s="1"/>
      <c r="B4" s="2"/>
      <c r="C4" s="2"/>
      <c r="D4" s="13">
        <v>1</v>
      </c>
      <c r="E4" s="33">
        <v>2</v>
      </c>
      <c r="F4" s="31">
        <v>3</v>
      </c>
      <c r="G4" s="31">
        <v>4</v>
      </c>
      <c r="H4" s="30">
        <v>5</v>
      </c>
      <c r="I4" s="31">
        <v>6</v>
      </c>
      <c r="J4" s="31">
        <v>7</v>
      </c>
      <c r="K4" s="34">
        <v>8</v>
      </c>
    </row>
    <row r="5" spans="1:11" ht="14.5" customHeight="1" x14ac:dyDescent="0.35">
      <c r="A5" s="15" t="s">
        <v>36</v>
      </c>
      <c r="B5" s="16" t="s">
        <v>3</v>
      </c>
      <c r="C5" s="16" t="s">
        <v>4</v>
      </c>
      <c r="D5" s="4">
        <v>275509780</v>
      </c>
      <c r="E5" s="22">
        <v>137754890</v>
      </c>
      <c r="F5" s="3">
        <v>222175972.22999999</v>
      </c>
      <c r="G5" s="3">
        <v>135565499.31</v>
      </c>
      <c r="H5" s="4">
        <v>137754890</v>
      </c>
      <c r="I5" s="41">
        <f>H5/E5</f>
        <v>1</v>
      </c>
      <c r="J5" s="3">
        <f t="shared" ref="J5:J36" si="0">H5-E5</f>
        <v>0</v>
      </c>
      <c r="K5" s="22">
        <f t="shared" ref="K5:K51" si="1">J5/E5</f>
        <v>0</v>
      </c>
    </row>
    <row r="6" spans="1:11" x14ac:dyDescent="0.35">
      <c r="A6" s="10" t="s">
        <v>5</v>
      </c>
      <c r="B6" t="s">
        <v>3</v>
      </c>
      <c r="C6" t="s">
        <v>4</v>
      </c>
      <c r="D6" s="4">
        <v>550687552</v>
      </c>
      <c r="E6" s="22">
        <v>413015666</v>
      </c>
      <c r="F6" s="3">
        <v>579187591.98000002</v>
      </c>
      <c r="G6" s="3">
        <v>413015666</v>
      </c>
      <c r="H6" s="4">
        <v>413015666</v>
      </c>
      <c r="I6" s="41">
        <f t="shared" ref="I6:I56" si="2">H6/E6</f>
        <v>1</v>
      </c>
      <c r="J6" s="3">
        <f t="shared" si="0"/>
        <v>0</v>
      </c>
      <c r="K6" s="22">
        <f t="shared" si="1"/>
        <v>0</v>
      </c>
    </row>
    <row r="7" spans="1:11" ht="14.5" customHeight="1" x14ac:dyDescent="0.35">
      <c r="A7" s="10" t="s">
        <v>6</v>
      </c>
      <c r="B7" t="s">
        <v>3</v>
      </c>
      <c r="C7" t="s">
        <v>4</v>
      </c>
      <c r="D7" s="4">
        <v>4026879176</v>
      </c>
      <c r="E7" s="22">
        <v>3085159382</v>
      </c>
      <c r="F7" s="3">
        <v>3792685737.5900002</v>
      </c>
      <c r="G7" s="3">
        <v>3054022509.8422241</v>
      </c>
      <c r="H7" s="4">
        <v>3085159382</v>
      </c>
      <c r="I7" s="41">
        <f t="shared" si="2"/>
        <v>1</v>
      </c>
      <c r="J7" s="3">
        <f t="shared" si="0"/>
        <v>0</v>
      </c>
      <c r="K7" s="22">
        <f t="shared" si="1"/>
        <v>0</v>
      </c>
    </row>
    <row r="8" spans="1:11" x14ac:dyDescent="0.35">
      <c r="A8" s="10" t="s">
        <v>7</v>
      </c>
      <c r="B8" t="s">
        <v>3</v>
      </c>
      <c r="C8" t="s">
        <v>4</v>
      </c>
      <c r="D8" s="4">
        <v>481895272</v>
      </c>
      <c r="E8" s="22">
        <v>240947636</v>
      </c>
      <c r="F8" s="3">
        <v>507999574</v>
      </c>
      <c r="G8" s="3">
        <v>240947635.99999997</v>
      </c>
      <c r="H8" s="4">
        <v>240947636</v>
      </c>
      <c r="I8" s="41">
        <f t="shared" si="2"/>
        <v>1</v>
      </c>
      <c r="J8" s="3">
        <f t="shared" si="0"/>
        <v>0</v>
      </c>
      <c r="K8" s="22">
        <f t="shared" si="1"/>
        <v>0</v>
      </c>
    </row>
    <row r="9" spans="1:11" x14ac:dyDescent="0.35">
      <c r="A9" s="10" t="s">
        <v>8</v>
      </c>
      <c r="B9" t="s">
        <v>3</v>
      </c>
      <c r="C9" t="s">
        <v>4</v>
      </c>
      <c r="D9" s="4">
        <v>230779184</v>
      </c>
      <c r="E9" s="22">
        <v>115389592</v>
      </c>
      <c r="F9" s="3">
        <v>278726659.65999997</v>
      </c>
      <c r="G9" s="3">
        <v>115100901.345</v>
      </c>
      <c r="H9" s="4">
        <v>115389592</v>
      </c>
      <c r="I9" s="41">
        <f t="shared" si="2"/>
        <v>1</v>
      </c>
      <c r="J9" s="3">
        <f t="shared" si="0"/>
        <v>0</v>
      </c>
      <c r="K9" s="22">
        <f t="shared" si="1"/>
        <v>0</v>
      </c>
    </row>
    <row r="10" spans="1:11" x14ac:dyDescent="0.35">
      <c r="A10" s="10" t="s">
        <v>9</v>
      </c>
      <c r="B10" t="s">
        <v>3</v>
      </c>
      <c r="C10" t="s">
        <v>4</v>
      </c>
      <c r="D10" s="4">
        <v>969065194</v>
      </c>
      <c r="E10" s="22">
        <v>484532597</v>
      </c>
      <c r="F10" s="3">
        <v>683247529.62000012</v>
      </c>
      <c r="G10" s="3">
        <v>484532597</v>
      </c>
      <c r="H10" s="4">
        <v>484532597</v>
      </c>
      <c r="I10" s="41">
        <f t="shared" si="2"/>
        <v>1</v>
      </c>
      <c r="J10" s="3">
        <f t="shared" si="0"/>
        <v>0</v>
      </c>
      <c r="K10" s="22">
        <f t="shared" si="1"/>
        <v>0</v>
      </c>
    </row>
    <row r="11" spans="1:11" x14ac:dyDescent="0.35">
      <c r="A11" s="10" t="s">
        <v>10</v>
      </c>
      <c r="B11" t="s">
        <v>3</v>
      </c>
      <c r="C11" t="s">
        <v>4</v>
      </c>
      <c r="D11" s="4">
        <v>384045240</v>
      </c>
      <c r="E11" s="22">
        <v>196272620</v>
      </c>
      <c r="F11" s="3">
        <v>398380321.89999998</v>
      </c>
      <c r="G11" s="3">
        <v>194261718.82999998</v>
      </c>
      <c r="H11" s="4">
        <v>196272620</v>
      </c>
      <c r="I11" s="41">
        <f t="shared" si="2"/>
        <v>1</v>
      </c>
      <c r="J11" s="3">
        <f t="shared" si="0"/>
        <v>0</v>
      </c>
      <c r="K11" s="22">
        <f t="shared" si="1"/>
        <v>0</v>
      </c>
    </row>
    <row r="12" spans="1:11" x14ac:dyDescent="0.35">
      <c r="A12" s="10" t="s">
        <v>11</v>
      </c>
      <c r="B12" t="s">
        <v>3</v>
      </c>
      <c r="C12" t="s">
        <v>4</v>
      </c>
      <c r="D12" s="4">
        <v>970474516</v>
      </c>
      <c r="E12" s="22">
        <v>485237258</v>
      </c>
      <c r="F12" s="3">
        <v>688628095.53999996</v>
      </c>
      <c r="G12" s="3">
        <v>479739421.27999997</v>
      </c>
      <c r="H12" s="4">
        <v>485237258</v>
      </c>
      <c r="I12" s="41">
        <f t="shared" si="2"/>
        <v>1</v>
      </c>
      <c r="J12" s="3">
        <f t="shared" si="0"/>
        <v>0</v>
      </c>
      <c r="K12" s="22">
        <f t="shared" si="1"/>
        <v>0</v>
      </c>
    </row>
    <row r="13" spans="1:11" x14ac:dyDescent="0.35">
      <c r="A13" s="10" t="s">
        <v>12</v>
      </c>
      <c r="B13" t="s">
        <v>3</v>
      </c>
      <c r="C13" t="s">
        <v>4</v>
      </c>
      <c r="D13" s="4">
        <v>579983288</v>
      </c>
      <c r="E13" s="22">
        <v>292691644</v>
      </c>
      <c r="F13" s="3">
        <v>465283560.96999997</v>
      </c>
      <c r="G13" s="3">
        <v>290757926.31499994</v>
      </c>
      <c r="H13" s="4">
        <v>292691644</v>
      </c>
      <c r="I13" s="41">
        <f t="shared" si="2"/>
        <v>1</v>
      </c>
      <c r="J13" s="3">
        <f t="shared" si="0"/>
        <v>0</v>
      </c>
      <c r="K13" s="22">
        <f t="shared" si="1"/>
        <v>0</v>
      </c>
    </row>
    <row r="14" spans="1:11" x14ac:dyDescent="0.35">
      <c r="A14" s="10" t="s">
        <v>13</v>
      </c>
      <c r="B14" t="s">
        <v>3</v>
      </c>
      <c r="C14" t="s">
        <v>4</v>
      </c>
      <c r="D14" s="4">
        <v>144818470</v>
      </c>
      <c r="E14" s="22">
        <v>72409235</v>
      </c>
      <c r="F14" s="3">
        <v>152660310.69</v>
      </c>
      <c r="G14" s="3">
        <v>70834914.099999994</v>
      </c>
      <c r="H14" s="4">
        <v>72409235</v>
      </c>
      <c r="I14" s="41">
        <f t="shared" si="2"/>
        <v>1</v>
      </c>
      <c r="J14" s="3">
        <f t="shared" si="0"/>
        <v>0</v>
      </c>
      <c r="K14" s="22">
        <f t="shared" si="1"/>
        <v>0</v>
      </c>
    </row>
    <row r="15" spans="1:11" x14ac:dyDescent="0.35">
      <c r="A15" s="10" t="s">
        <v>37</v>
      </c>
      <c r="B15" t="s">
        <v>3</v>
      </c>
      <c r="C15" t="s">
        <v>4</v>
      </c>
      <c r="D15" s="4">
        <v>92210724</v>
      </c>
      <c r="E15" s="22">
        <v>46105362</v>
      </c>
      <c r="F15" s="3">
        <v>64197153.039999999</v>
      </c>
      <c r="G15" s="3">
        <v>46061725</v>
      </c>
      <c r="H15" s="4">
        <v>46105362</v>
      </c>
      <c r="I15" s="41">
        <f t="shared" si="2"/>
        <v>1</v>
      </c>
      <c r="J15" s="3">
        <f t="shared" si="0"/>
        <v>0</v>
      </c>
      <c r="K15" s="22">
        <f t="shared" si="1"/>
        <v>0</v>
      </c>
    </row>
    <row r="16" spans="1:11" x14ac:dyDescent="0.35">
      <c r="A16" s="10" t="s">
        <v>14</v>
      </c>
      <c r="B16" t="s">
        <v>3</v>
      </c>
      <c r="C16" t="s">
        <v>4</v>
      </c>
      <c r="D16" s="4">
        <v>965844740</v>
      </c>
      <c r="E16" s="22">
        <v>482922370</v>
      </c>
      <c r="F16" s="3">
        <v>709531156.1099999</v>
      </c>
      <c r="G16" s="3">
        <v>482922370</v>
      </c>
      <c r="H16" s="4">
        <v>482922370</v>
      </c>
      <c r="I16" s="41">
        <f t="shared" si="2"/>
        <v>1</v>
      </c>
      <c r="J16" s="3">
        <f t="shared" si="0"/>
        <v>0</v>
      </c>
      <c r="K16" s="22">
        <f t="shared" si="1"/>
        <v>0</v>
      </c>
    </row>
    <row r="17" spans="1:11" x14ac:dyDescent="0.35">
      <c r="A17" s="10" t="s">
        <v>15</v>
      </c>
      <c r="B17" t="s">
        <v>3</v>
      </c>
      <c r="C17" t="s">
        <v>4</v>
      </c>
      <c r="D17" s="4">
        <v>930979082</v>
      </c>
      <c r="E17" s="22">
        <v>465489541</v>
      </c>
      <c r="F17" s="3">
        <v>656804504.69000006</v>
      </c>
      <c r="G17" s="3">
        <v>465489541</v>
      </c>
      <c r="H17" s="4">
        <v>465489541</v>
      </c>
      <c r="I17" s="41">
        <f t="shared" si="2"/>
        <v>1</v>
      </c>
      <c r="J17" s="3">
        <f t="shared" si="0"/>
        <v>0</v>
      </c>
      <c r="K17" s="22">
        <f t="shared" si="1"/>
        <v>0</v>
      </c>
    </row>
    <row r="18" spans="1:11" x14ac:dyDescent="0.35">
      <c r="A18" s="10" t="s">
        <v>16</v>
      </c>
      <c r="B18" t="s">
        <v>3</v>
      </c>
      <c r="C18" t="s">
        <v>4</v>
      </c>
      <c r="D18" s="4">
        <v>4273038791</v>
      </c>
      <c r="E18" s="22">
        <v>3418431018</v>
      </c>
      <c r="F18" s="3">
        <v>3852129132.8599997</v>
      </c>
      <c r="G18" s="3">
        <v>3329979384.972393</v>
      </c>
      <c r="H18" s="4">
        <v>3418431018</v>
      </c>
      <c r="I18" s="41">
        <f t="shared" si="2"/>
        <v>1</v>
      </c>
      <c r="J18" s="3">
        <f t="shared" si="0"/>
        <v>0</v>
      </c>
      <c r="K18" s="22">
        <f t="shared" si="1"/>
        <v>0</v>
      </c>
    </row>
    <row r="19" spans="1:11" x14ac:dyDescent="0.35">
      <c r="A19" s="10" t="s">
        <v>38</v>
      </c>
      <c r="B19" t="s">
        <v>3</v>
      </c>
      <c r="C19" t="s">
        <v>4</v>
      </c>
      <c r="D19" s="4">
        <v>779027890</v>
      </c>
      <c r="E19" s="22">
        <v>389513945</v>
      </c>
      <c r="F19" s="3">
        <v>973415525.36999989</v>
      </c>
      <c r="G19" s="3">
        <v>389513945</v>
      </c>
      <c r="H19" s="4">
        <v>389513945</v>
      </c>
      <c r="I19" s="41">
        <f t="shared" si="2"/>
        <v>1</v>
      </c>
      <c r="J19" s="3">
        <f t="shared" si="0"/>
        <v>0</v>
      </c>
      <c r="K19" s="22">
        <f t="shared" si="1"/>
        <v>0</v>
      </c>
    </row>
    <row r="20" spans="1:11" x14ac:dyDescent="0.35">
      <c r="A20" s="10" t="s">
        <v>17</v>
      </c>
      <c r="B20" t="s">
        <v>3</v>
      </c>
      <c r="C20" t="s">
        <v>4</v>
      </c>
      <c r="D20" s="4">
        <v>412293204</v>
      </c>
      <c r="E20" s="22">
        <v>206146602</v>
      </c>
      <c r="F20" s="3">
        <v>290425465.13</v>
      </c>
      <c r="G20" s="3">
        <v>205715607.45999998</v>
      </c>
      <c r="H20" s="4">
        <v>206146602</v>
      </c>
      <c r="I20" s="41">
        <f t="shared" si="2"/>
        <v>1</v>
      </c>
      <c r="J20" s="3">
        <f t="shared" si="0"/>
        <v>0</v>
      </c>
      <c r="K20" s="22">
        <f t="shared" si="1"/>
        <v>0</v>
      </c>
    </row>
    <row r="21" spans="1:11" x14ac:dyDescent="0.35">
      <c r="A21" s="10" t="s">
        <v>18</v>
      </c>
      <c r="B21" t="s">
        <v>3</v>
      </c>
      <c r="C21" t="s">
        <v>4</v>
      </c>
      <c r="D21" s="4">
        <v>64350950</v>
      </c>
      <c r="E21" s="22">
        <v>32175475</v>
      </c>
      <c r="F21" s="3">
        <v>47179364.450000003</v>
      </c>
      <c r="G21" s="3">
        <v>31900304.509999998</v>
      </c>
      <c r="H21" s="4">
        <v>32175475</v>
      </c>
      <c r="I21" s="41">
        <f t="shared" si="2"/>
        <v>1</v>
      </c>
      <c r="J21" s="3">
        <f t="shared" si="0"/>
        <v>0</v>
      </c>
      <c r="K21" s="22">
        <f t="shared" si="1"/>
        <v>0</v>
      </c>
    </row>
    <row r="22" spans="1:11" x14ac:dyDescent="0.35">
      <c r="A22" s="10" t="s">
        <v>19</v>
      </c>
      <c r="B22" t="s">
        <v>3</v>
      </c>
      <c r="C22" t="s">
        <v>4</v>
      </c>
      <c r="D22" s="4">
        <v>600310716</v>
      </c>
      <c r="E22" s="22">
        <v>300155358</v>
      </c>
      <c r="F22" s="3">
        <v>533470743.21999997</v>
      </c>
      <c r="G22" s="3">
        <v>298462857.11000001</v>
      </c>
      <c r="H22" s="4">
        <v>300155358</v>
      </c>
      <c r="I22" s="41">
        <f t="shared" si="2"/>
        <v>1</v>
      </c>
      <c r="J22" s="3">
        <f t="shared" si="0"/>
        <v>0</v>
      </c>
      <c r="K22" s="22">
        <f t="shared" si="1"/>
        <v>0</v>
      </c>
    </row>
    <row r="23" spans="1:11" x14ac:dyDescent="0.35">
      <c r="A23" s="10" t="s">
        <v>20</v>
      </c>
      <c r="B23" t="s">
        <v>3</v>
      </c>
      <c r="C23" t="s">
        <v>21</v>
      </c>
      <c r="D23" s="4">
        <v>2223159324</v>
      </c>
      <c r="E23" s="22">
        <v>1784217631</v>
      </c>
      <c r="F23" s="3">
        <v>2174999848.54</v>
      </c>
      <c r="G23" s="3">
        <v>1769377702.5248935</v>
      </c>
      <c r="H23" s="4">
        <v>1784217631</v>
      </c>
      <c r="I23" s="41">
        <f t="shared" si="2"/>
        <v>1</v>
      </c>
      <c r="J23" s="3">
        <f t="shared" si="0"/>
        <v>0</v>
      </c>
      <c r="K23" s="22">
        <f t="shared" si="1"/>
        <v>0</v>
      </c>
    </row>
    <row r="24" spans="1:11" x14ac:dyDescent="0.35">
      <c r="A24" s="10" t="s">
        <v>22</v>
      </c>
      <c r="B24" t="s">
        <v>3</v>
      </c>
      <c r="C24" t="s">
        <v>21</v>
      </c>
      <c r="D24" s="4">
        <v>125130412</v>
      </c>
      <c r="E24" s="22">
        <v>76803727</v>
      </c>
      <c r="F24" s="3">
        <v>97044339.419999987</v>
      </c>
      <c r="G24" s="3">
        <v>75293260.688189715</v>
      </c>
      <c r="H24" s="4">
        <v>76803727</v>
      </c>
      <c r="I24" s="41">
        <f t="shared" si="2"/>
        <v>1</v>
      </c>
      <c r="J24" s="3">
        <f t="shared" si="0"/>
        <v>0</v>
      </c>
      <c r="K24" s="22">
        <f t="shared" si="1"/>
        <v>0</v>
      </c>
    </row>
    <row r="25" spans="1:11" ht="15" thickBot="1" x14ac:dyDescent="0.4">
      <c r="A25" s="11" t="s">
        <v>23</v>
      </c>
      <c r="B25" s="7" t="s">
        <v>3</v>
      </c>
      <c r="C25" s="7" t="s">
        <v>21</v>
      </c>
      <c r="D25" s="6">
        <v>4450599375</v>
      </c>
      <c r="E25" s="23">
        <v>3560479496</v>
      </c>
      <c r="F25" s="9">
        <v>5132969146.3899994</v>
      </c>
      <c r="G25" s="9">
        <v>3560089537.2329998</v>
      </c>
      <c r="H25" s="6">
        <v>3560479496</v>
      </c>
      <c r="I25" s="43">
        <f t="shared" si="2"/>
        <v>1</v>
      </c>
      <c r="J25" s="9">
        <f t="shared" si="0"/>
        <v>0</v>
      </c>
      <c r="K25" s="23">
        <f t="shared" si="1"/>
        <v>0</v>
      </c>
    </row>
    <row r="26" spans="1:11" ht="15" thickTop="1" x14ac:dyDescent="0.35">
      <c r="A26" s="10" t="s">
        <v>36</v>
      </c>
      <c r="B26" t="s">
        <v>3</v>
      </c>
      <c r="C26" s="8" t="s">
        <v>0</v>
      </c>
      <c r="D26" s="4">
        <v>138503150</v>
      </c>
      <c r="E26" s="22">
        <v>69251575</v>
      </c>
      <c r="F26" s="3">
        <v>105242811.98999999</v>
      </c>
      <c r="G26" s="3">
        <v>67309818.489999995</v>
      </c>
      <c r="H26" s="4">
        <v>69251575</v>
      </c>
      <c r="I26" s="41">
        <f t="shared" si="2"/>
        <v>1</v>
      </c>
      <c r="J26" s="3">
        <f t="shared" si="0"/>
        <v>0</v>
      </c>
      <c r="K26" s="22">
        <f t="shared" si="1"/>
        <v>0</v>
      </c>
    </row>
    <row r="27" spans="1:11" x14ac:dyDescent="0.35">
      <c r="A27" s="10" t="s">
        <v>5</v>
      </c>
      <c r="B27" t="s">
        <v>3</v>
      </c>
      <c r="C27" t="s">
        <v>0</v>
      </c>
      <c r="D27" s="4">
        <v>289624168</v>
      </c>
      <c r="E27" s="22">
        <v>144812084</v>
      </c>
      <c r="F27" s="3">
        <v>223213857.39000002</v>
      </c>
      <c r="G27" s="3">
        <v>138720930.37226349</v>
      </c>
      <c r="H27" s="4">
        <v>144812084</v>
      </c>
      <c r="I27" s="41">
        <f t="shared" si="2"/>
        <v>1</v>
      </c>
      <c r="J27" s="3">
        <f t="shared" si="0"/>
        <v>0</v>
      </c>
      <c r="K27" s="22">
        <f t="shared" si="1"/>
        <v>0</v>
      </c>
    </row>
    <row r="28" spans="1:11" x14ac:dyDescent="0.35">
      <c r="A28" s="10" t="s">
        <v>6</v>
      </c>
      <c r="B28" t="s">
        <v>3</v>
      </c>
      <c r="C28" t="s">
        <v>0</v>
      </c>
      <c r="D28" s="4">
        <v>837176347</v>
      </c>
      <c r="E28" s="22">
        <v>627882260</v>
      </c>
      <c r="F28" s="3">
        <v>754500718.81000006</v>
      </c>
      <c r="G28" s="3">
        <v>609575305.70255232</v>
      </c>
      <c r="H28" s="4">
        <v>627882260</v>
      </c>
      <c r="I28" s="41">
        <f t="shared" si="2"/>
        <v>1</v>
      </c>
      <c r="J28" s="3">
        <f t="shared" si="0"/>
        <v>0</v>
      </c>
      <c r="K28" s="22">
        <f t="shared" si="1"/>
        <v>0</v>
      </c>
    </row>
    <row r="29" spans="1:11" x14ac:dyDescent="0.35">
      <c r="A29" s="10" t="s">
        <v>7</v>
      </c>
      <c r="B29" t="s">
        <v>3</v>
      </c>
      <c r="C29" t="s">
        <v>0</v>
      </c>
      <c r="D29" s="4">
        <v>786250182</v>
      </c>
      <c r="E29" s="22">
        <v>393125091</v>
      </c>
      <c r="F29" s="3">
        <v>815134234.75</v>
      </c>
      <c r="G29" s="3">
        <v>389903025.30000001</v>
      </c>
      <c r="H29" s="4">
        <v>393125091</v>
      </c>
      <c r="I29" s="41">
        <f t="shared" si="2"/>
        <v>1</v>
      </c>
      <c r="J29" s="3">
        <f t="shared" si="0"/>
        <v>0</v>
      </c>
      <c r="K29" s="22">
        <f t="shared" si="1"/>
        <v>0</v>
      </c>
    </row>
    <row r="30" spans="1:11" x14ac:dyDescent="0.35">
      <c r="A30" s="10" t="s">
        <v>8</v>
      </c>
      <c r="B30" t="s">
        <v>3</v>
      </c>
      <c r="C30" t="s">
        <v>0</v>
      </c>
      <c r="D30" s="4">
        <v>276427814</v>
      </c>
      <c r="E30" s="22">
        <v>138213907</v>
      </c>
      <c r="F30" s="3">
        <v>287407508.13</v>
      </c>
      <c r="G30" s="3">
        <v>137616731.26500002</v>
      </c>
      <c r="H30" s="4">
        <v>138213907</v>
      </c>
      <c r="I30" s="41">
        <f t="shared" si="2"/>
        <v>1</v>
      </c>
      <c r="J30" s="3">
        <f t="shared" si="0"/>
        <v>0</v>
      </c>
      <c r="K30" s="22">
        <f t="shared" si="1"/>
        <v>0</v>
      </c>
    </row>
    <row r="31" spans="1:11" x14ac:dyDescent="0.35">
      <c r="A31" s="10" t="s">
        <v>9</v>
      </c>
      <c r="B31" t="s">
        <v>3</v>
      </c>
      <c r="C31" t="s">
        <v>0</v>
      </c>
      <c r="D31" s="4">
        <v>902534714</v>
      </c>
      <c r="E31" s="22">
        <v>451267357</v>
      </c>
      <c r="F31" s="3">
        <v>624425285.50999999</v>
      </c>
      <c r="G31" s="3">
        <v>451267357</v>
      </c>
      <c r="H31" s="4">
        <v>451267357</v>
      </c>
      <c r="I31" s="41">
        <f t="shared" si="2"/>
        <v>1</v>
      </c>
      <c r="J31" s="3">
        <f t="shared" si="0"/>
        <v>0</v>
      </c>
      <c r="K31" s="22">
        <f t="shared" si="1"/>
        <v>0</v>
      </c>
    </row>
    <row r="32" spans="1:11" x14ac:dyDescent="0.35">
      <c r="A32" s="10" t="s">
        <v>10</v>
      </c>
      <c r="B32" t="s">
        <v>3</v>
      </c>
      <c r="C32" t="s">
        <v>0</v>
      </c>
      <c r="D32" s="4">
        <v>347044768</v>
      </c>
      <c r="E32" s="22">
        <v>177272384</v>
      </c>
      <c r="F32" s="3">
        <v>347488196.46999997</v>
      </c>
      <c r="G32" s="3">
        <v>174516903.92499998</v>
      </c>
      <c r="H32" s="4">
        <v>177272384</v>
      </c>
      <c r="I32" s="41">
        <f t="shared" si="2"/>
        <v>1</v>
      </c>
      <c r="J32" s="3">
        <f t="shared" si="0"/>
        <v>0</v>
      </c>
      <c r="K32" s="22">
        <f t="shared" si="1"/>
        <v>0</v>
      </c>
    </row>
    <row r="33" spans="1:11" x14ac:dyDescent="0.35">
      <c r="A33" s="10" t="s">
        <v>11</v>
      </c>
      <c r="B33" t="s">
        <v>3</v>
      </c>
      <c r="C33" t="s">
        <v>0</v>
      </c>
      <c r="D33" s="4">
        <v>970474516</v>
      </c>
      <c r="E33" s="22">
        <v>485237258</v>
      </c>
      <c r="F33" s="3">
        <v>765748107.94000006</v>
      </c>
      <c r="G33" s="3">
        <v>484073691.16500002</v>
      </c>
      <c r="H33" s="4">
        <v>485237258</v>
      </c>
      <c r="I33" s="41">
        <f t="shared" si="2"/>
        <v>1</v>
      </c>
      <c r="J33" s="3">
        <f t="shared" si="0"/>
        <v>0</v>
      </c>
      <c r="K33" s="22">
        <f t="shared" si="1"/>
        <v>0</v>
      </c>
    </row>
    <row r="34" spans="1:11" x14ac:dyDescent="0.35">
      <c r="A34" s="10" t="s">
        <v>12</v>
      </c>
      <c r="B34" t="s">
        <v>3</v>
      </c>
      <c r="C34" t="s">
        <v>0</v>
      </c>
      <c r="D34" s="4">
        <v>287979618</v>
      </c>
      <c r="E34" s="22">
        <v>143989809</v>
      </c>
      <c r="F34" s="3">
        <v>241314711.47999996</v>
      </c>
      <c r="G34" s="3">
        <v>143143832.62999997</v>
      </c>
      <c r="H34" s="4">
        <v>143989809</v>
      </c>
      <c r="I34" s="41">
        <f t="shared" si="2"/>
        <v>1</v>
      </c>
      <c r="J34" s="3">
        <f t="shared" si="0"/>
        <v>0</v>
      </c>
      <c r="K34" s="22">
        <f t="shared" si="1"/>
        <v>0</v>
      </c>
    </row>
    <row r="35" spans="1:11" x14ac:dyDescent="0.35">
      <c r="A35" s="10" t="s">
        <v>13</v>
      </c>
      <c r="B35" t="s">
        <v>3</v>
      </c>
      <c r="C35" t="s">
        <v>0</v>
      </c>
      <c r="D35" s="4">
        <v>128423926</v>
      </c>
      <c r="E35" s="22">
        <v>64211963</v>
      </c>
      <c r="F35" s="3">
        <v>84545993.650000006</v>
      </c>
      <c r="G35" s="3">
        <v>64211963</v>
      </c>
      <c r="H35" s="4">
        <v>64211963</v>
      </c>
      <c r="I35" s="41">
        <f t="shared" si="2"/>
        <v>1</v>
      </c>
      <c r="J35" s="3">
        <f t="shared" si="0"/>
        <v>0</v>
      </c>
      <c r="K35" s="22">
        <f t="shared" si="1"/>
        <v>0</v>
      </c>
    </row>
    <row r="36" spans="1:11" x14ac:dyDescent="0.35">
      <c r="A36" s="10" t="s">
        <v>37</v>
      </c>
      <c r="B36" t="s">
        <v>3</v>
      </c>
      <c r="C36" t="s">
        <v>0</v>
      </c>
      <c r="D36" s="4">
        <v>126437354</v>
      </c>
      <c r="E36" s="22">
        <v>63218677</v>
      </c>
      <c r="F36" s="3">
        <v>100309735.95999999</v>
      </c>
      <c r="G36" s="3">
        <v>62998286.964999996</v>
      </c>
      <c r="H36" s="4">
        <v>63218677</v>
      </c>
      <c r="I36" s="41">
        <f t="shared" si="2"/>
        <v>1</v>
      </c>
      <c r="J36" s="3">
        <f t="shared" si="0"/>
        <v>0</v>
      </c>
      <c r="K36" s="22">
        <f t="shared" si="1"/>
        <v>0</v>
      </c>
    </row>
    <row r="37" spans="1:11" x14ac:dyDescent="0.35">
      <c r="A37" s="10" t="s">
        <v>14</v>
      </c>
      <c r="B37" t="s">
        <v>3</v>
      </c>
      <c r="C37" t="s">
        <v>0</v>
      </c>
      <c r="D37" s="4">
        <v>872290000</v>
      </c>
      <c r="E37" s="22">
        <v>436145000</v>
      </c>
      <c r="F37" s="3">
        <v>914946581.52999997</v>
      </c>
      <c r="G37" s="3">
        <v>436145000</v>
      </c>
      <c r="H37" s="4">
        <v>436145000</v>
      </c>
      <c r="I37" s="41">
        <f t="shared" si="2"/>
        <v>1</v>
      </c>
      <c r="J37" s="3">
        <f t="shared" ref="J37:J55" si="3">H37-E37</f>
        <v>0</v>
      </c>
      <c r="K37" s="22">
        <f t="shared" si="1"/>
        <v>0</v>
      </c>
    </row>
    <row r="38" spans="1:11" x14ac:dyDescent="0.35">
      <c r="A38" s="10" t="s">
        <v>15</v>
      </c>
      <c r="B38" t="s">
        <v>3</v>
      </c>
      <c r="C38" t="s">
        <v>0</v>
      </c>
      <c r="D38" s="4">
        <v>444800000</v>
      </c>
      <c r="E38" s="22">
        <v>222400000</v>
      </c>
      <c r="F38" s="3">
        <v>373439016.26999998</v>
      </c>
      <c r="G38" s="3">
        <v>220174790.755</v>
      </c>
      <c r="H38" s="4">
        <v>222400000</v>
      </c>
      <c r="I38" s="41">
        <f t="shared" si="2"/>
        <v>1</v>
      </c>
      <c r="J38" s="3">
        <f t="shared" si="3"/>
        <v>0</v>
      </c>
      <c r="K38" s="22">
        <f t="shared" si="1"/>
        <v>0</v>
      </c>
    </row>
    <row r="39" spans="1:11" x14ac:dyDescent="0.35">
      <c r="A39" s="10" t="s">
        <v>16</v>
      </c>
      <c r="B39" t="s">
        <v>3</v>
      </c>
      <c r="C39" t="s">
        <v>0</v>
      </c>
      <c r="D39" s="4">
        <v>820096428</v>
      </c>
      <c r="E39" s="22">
        <v>615072321</v>
      </c>
      <c r="F39" s="3">
        <v>721379224.42999995</v>
      </c>
      <c r="G39" s="3">
        <v>610557598.16768658</v>
      </c>
      <c r="H39" s="4">
        <v>615072321</v>
      </c>
      <c r="I39" s="41">
        <f t="shared" si="2"/>
        <v>1</v>
      </c>
      <c r="J39" s="3">
        <f t="shared" si="3"/>
        <v>0</v>
      </c>
      <c r="K39" s="22">
        <f t="shared" si="1"/>
        <v>0</v>
      </c>
    </row>
    <row r="40" spans="1:11" x14ac:dyDescent="0.35">
      <c r="A40" s="10" t="s">
        <v>38</v>
      </c>
      <c r="B40" t="s">
        <v>3</v>
      </c>
      <c r="C40" t="s">
        <v>0</v>
      </c>
      <c r="D40" s="4">
        <v>746389834</v>
      </c>
      <c r="E40" s="22">
        <v>373194917</v>
      </c>
      <c r="F40" s="3">
        <v>630161210.54999995</v>
      </c>
      <c r="G40" s="3">
        <v>371655129.24000001</v>
      </c>
      <c r="H40" s="4">
        <v>373194917</v>
      </c>
      <c r="I40" s="41">
        <f t="shared" si="2"/>
        <v>1</v>
      </c>
      <c r="J40" s="3">
        <f t="shared" si="3"/>
        <v>0</v>
      </c>
      <c r="K40" s="22">
        <f t="shared" si="1"/>
        <v>0</v>
      </c>
    </row>
    <row r="41" spans="1:11" x14ac:dyDescent="0.35">
      <c r="A41" s="10" t="s">
        <v>17</v>
      </c>
      <c r="B41" t="s">
        <v>3</v>
      </c>
      <c r="C41" t="s">
        <v>0</v>
      </c>
      <c r="D41" s="4">
        <v>237528802</v>
      </c>
      <c r="E41" s="22">
        <v>118764401</v>
      </c>
      <c r="F41" s="3">
        <v>168719798.47</v>
      </c>
      <c r="G41" s="3">
        <v>110496975.45500001</v>
      </c>
      <c r="H41" s="4">
        <v>118764401</v>
      </c>
      <c r="I41" s="41">
        <f t="shared" si="2"/>
        <v>1</v>
      </c>
      <c r="J41" s="3">
        <f t="shared" si="3"/>
        <v>0</v>
      </c>
      <c r="K41" s="22">
        <f t="shared" si="1"/>
        <v>0</v>
      </c>
    </row>
    <row r="42" spans="1:11" x14ac:dyDescent="0.35">
      <c r="A42" s="10" t="s">
        <v>18</v>
      </c>
      <c r="B42" t="s">
        <v>3</v>
      </c>
      <c r="C42" t="s">
        <v>0</v>
      </c>
      <c r="D42" s="4">
        <v>52622850</v>
      </c>
      <c r="E42" s="22">
        <v>26311425</v>
      </c>
      <c r="F42" s="3">
        <v>50094017.349999994</v>
      </c>
      <c r="G42" s="3">
        <v>26305806.629999999</v>
      </c>
      <c r="H42" s="4">
        <v>26311425</v>
      </c>
      <c r="I42" s="41">
        <f t="shared" si="2"/>
        <v>1</v>
      </c>
      <c r="J42" s="3">
        <f t="shared" si="3"/>
        <v>0</v>
      </c>
      <c r="K42" s="22">
        <f t="shared" si="1"/>
        <v>0</v>
      </c>
    </row>
    <row r="43" spans="1:11" ht="15" thickBot="1" x14ac:dyDescent="0.4">
      <c r="A43" s="10" t="s">
        <v>19</v>
      </c>
      <c r="B43" t="s">
        <v>3</v>
      </c>
      <c r="C43" s="7" t="s">
        <v>0</v>
      </c>
      <c r="D43" s="4">
        <v>764031822</v>
      </c>
      <c r="E43" s="22">
        <v>382015911</v>
      </c>
      <c r="F43" s="3">
        <v>511857464.30999994</v>
      </c>
      <c r="G43" s="3">
        <v>372332347.40499997</v>
      </c>
      <c r="H43" s="6">
        <v>382015911</v>
      </c>
      <c r="I43" s="43">
        <f t="shared" si="2"/>
        <v>1</v>
      </c>
      <c r="J43" s="9">
        <f t="shared" si="3"/>
        <v>0</v>
      </c>
      <c r="K43" s="22">
        <f t="shared" si="1"/>
        <v>0</v>
      </c>
    </row>
    <row r="44" spans="1:11" ht="15" thickTop="1" x14ac:dyDescent="0.35">
      <c r="A44" s="25" t="s">
        <v>33</v>
      </c>
      <c r="B44" s="8" t="s">
        <v>24</v>
      </c>
      <c r="C44" s="8" t="s">
        <v>4</v>
      </c>
      <c r="D44" s="26">
        <v>442750001</v>
      </c>
      <c r="E44" s="28">
        <v>368200000</v>
      </c>
      <c r="F44" s="27">
        <v>419550099.13999999</v>
      </c>
      <c r="G44" s="27">
        <v>367552537.14696705</v>
      </c>
      <c r="H44" s="4">
        <v>368200000</v>
      </c>
      <c r="I44" s="41">
        <f t="shared" si="2"/>
        <v>1</v>
      </c>
      <c r="J44" s="3">
        <f t="shared" si="3"/>
        <v>0</v>
      </c>
      <c r="K44" s="28">
        <f t="shared" si="1"/>
        <v>0</v>
      </c>
    </row>
    <row r="45" spans="1:11" x14ac:dyDescent="0.35">
      <c r="A45" s="10" t="s">
        <v>39</v>
      </c>
      <c r="B45" t="s">
        <v>24</v>
      </c>
      <c r="C45" t="s">
        <v>4</v>
      </c>
      <c r="D45" s="4">
        <v>5531988595</v>
      </c>
      <c r="E45" s="22">
        <v>4526212797</v>
      </c>
      <c r="F45" s="3">
        <v>5153060792.4800005</v>
      </c>
      <c r="G45" s="3">
        <v>4521979812.2577381</v>
      </c>
      <c r="H45" s="4">
        <v>4526212797</v>
      </c>
      <c r="I45" s="41">
        <f t="shared" si="2"/>
        <v>1</v>
      </c>
      <c r="J45" s="3">
        <f t="shared" si="3"/>
        <v>0</v>
      </c>
      <c r="K45" s="22">
        <f t="shared" si="1"/>
        <v>0</v>
      </c>
    </row>
    <row r="46" spans="1:11" x14ac:dyDescent="0.35">
      <c r="A46" s="10" t="s">
        <v>25</v>
      </c>
      <c r="B46" t="s">
        <v>24</v>
      </c>
      <c r="C46" t="s">
        <v>4</v>
      </c>
      <c r="D46" s="4">
        <v>320000000</v>
      </c>
      <c r="E46" s="22">
        <v>320000000</v>
      </c>
      <c r="F46" s="3">
        <v>322500000</v>
      </c>
      <c r="G46" s="3">
        <v>320000000</v>
      </c>
      <c r="H46" s="4">
        <v>320000000</v>
      </c>
      <c r="I46" s="41">
        <f t="shared" si="2"/>
        <v>1</v>
      </c>
      <c r="J46" s="3">
        <f t="shared" si="3"/>
        <v>0</v>
      </c>
      <c r="K46" s="22">
        <f t="shared" si="1"/>
        <v>0</v>
      </c>
    </row>
    <row r="47" spans="1:11" ht="15" thickBot="1" x14ac:dyDescent="0.4">
      <c r="A47" s="11" t="s">
        <v>40</v>
      </c>
      <c r="B47" s="7" t="s">
        <v>24</v>
      </c>
      <c r="C47" s="7" t="s">
        <v>4</v>
      </c>
      <c r="D47" s="6">
        <v>2234450014</v>
      </c>
      <c r="E47" s="23">
        <v>1840087511</v>
      </c>
      <c r="F47" s="9">
        <v>2206590837.5599995</v>
      </c>
      <c r="G47" s="9">
        <v>1837395502.7883611</v>
      </c>
      <c r="H47" s="6">
        <v>1840087511</v>
      </c>
      <c r="I47" s="43">
        <f t="shared" si="2"/>
        <v>1</v>
      </c>
      <c r="J47" s="9">
        <f t="shared" si="3"/>
        <v>0</v>
      </c>
      <c r="K47" s="23">
        <f t="shared" si="1"/>
        <v>0</v>
      </c>
    </row>
    <row r="48" spans="1:11" ht="15" thickTop="1" x14ac:dyDescent="0.35">
      <c r="A48" s="10" t="s">
        <v>26</v>
      </c>
      <c r="B48" t="s">
        <v>24</v>
      </c>
      <c r="C48" t="s">
        <v>21</v>
      </c>
      <c r="D48" s="4">
        <v>2473010094</v>
      </c>
      <c r="E48" s="22">
        <v>2247008792</v>
      </c>
      <c r="F48" s="3">
        <v>2621777558</v>
      </c>
      <c r="G48" s="3">
        <v>2235026389.51684</v>
      </c>
      <c r="H48" s="4">
        <v>2247008792</v>
      </c>
      <c r="I48" s="41">
        <f t="shared" si="2"/>
        <v>1</v>
      </c>
      <c r="J48" s="3">
        <f t="shared" si="3"/>
        <v>0</v>
      </c>
      <c r="K48" s="22">
        <f t="shared" si="1"/>
        <v>0</v>
      </c>
    </row>
    <row r="49" spans="1:11" x14ac:dyDescent="0.35">
      <c r="A49" s="10" t="s">
        <v>34</v>
      </c>
      <c r="B49" t="s">
        <v>24</v>
      </c>
      <c r="C49" t="s">
        <v>21</v>
      </c>
      <c r="D49" s="4">
        <v>661605399</v>
      </c>
      <c r="E49" s="22">
        <v>470312667</v>
      </c>
      <c r="F49" s="3">
        <v>575971749.73000002</v>
      </c>
      <c r="G49" s="3">
        <v>468165064.05250001</v>
      </c>
      <c r="H49" s="4">
        <v>470312667</v>
      </c>
      <c r="I49" s="41">
        <f t="shared" si="2"/>
        <v>1</v>
      </c>
      <c r="J49" s="3">
        <f t="shared" si="3"/>
        <v>0</v>
      </c>
      <c r="K49" s="22">
        <f t="shared" si="1"/>
        <v>0</v>
      </c>
    </row>
    <row r="50" spans="1:11" x14ac:dyDescent="0.35">
      <c r="A50" s="10" t="s">
        <v>35</v>
      </c>
      <c r="B50" t="s">
        <v>24</v>
      </c>
      <c r="C50" t="s">
        <v>21</v>
      </c>
      <c r="D50" s="4">
        <v>1987584215</v>
      </c>
      <c r="E50" s="22">
        <v>1682760000</v>
      </c>
      <c r="F50" s="3">
        <v>1919065730.1500001</v>
      </c>
      <c r="G50" s="3">
        <v>1682308859.5567493</v>
      </c>
      <c r="H50" s="4">
        <v>1682760000</v>
      </c>
      <c r="I50" s="41">
        <f t="shared" si="2"/>
        <v>1</v>
      </c>
      <c r="J50" s="3">
        <f t="shared" si="3"/>
        <v>0</v>
      </c>
      <c r="K50" s="22">
        <f t="shared" si="1"/>
        <v>0</v>
      </c>
    </row>
    <row r="51" spans="1:11" x14ac:dyDescent="0.35">
      <c r="A51" s="10" t="s">
        <v>32</v>
      </c>
      <c r="B51" t="s">
        <v>24</v>
      </c>
      <c r="C51" t="s">
        <v>21</v>
      </c>
      <c r="D51" s="4">
        <v>2375147502</v>
      </c>
      <c r="E51" s="22">
        <v>2093675200</v>
      </c>
      <c r="F51" s="3">
        <v>2302252913.3099999</v>
      </c>
      <c r="G51" s="3">
        <v>2082166431.3898001</v>
      </c>
      <c r="H51" s="4">
        <v>2093675200</v>
      </c>
      <c r="I51" s="41">
        <f t="shared" si="2"/>
        <v>1</v>
      </c>
      <c r="J51" s="3">
        <f t="shared" si="3"/>
        <v>0</v>
      </c>
      <c r="K51" s="22">
        <f t="shared" si="1"/>
        <v>0</v>
      </c>
    </row>
    <row r="52" spans="1:11" ht="15" thickBot="1" x14ac:dyDescent="0.4">
      <c r="A52" s="11" t="s">
        <v>27</v>
      </c>
      <c r="B52" s="7" t="s">
        <v>24</v>
      </c>
      <c r="C52" s="7" t="s">
        <v>21</v>
      </c>
      <c r="D52" s="6">
        <v>4024211959</v>
      </c>
      <c r="E52" s="23">
        <v>2809315563</v>
      </c>
      <c r="F52" s="9">
        <v>3298366307.0999999</v>
      </c>
      <c r="G52" s="9">
        <v>2783353716.6681628</v>
      </c>
      <c r="H52" s="6">
        <v>2795403382.4310985</v>
      </c>
      <c r="I52" s="44">
        <f t="shared" si="2"/>
        <v>0.99504783985390199</v>
      </c>
      <c r="J52" s="9">
        <f t="shared" si="3"/>
        <v>-13912180.568901539</v>
      </c>
      <c r="K52" s="36">
        <f>J52/E52</f>
        <v>-4.9521601460980266E-3</v>
      </c>
    </row>
    <row r="53" spans="1:11" ht="15" thickTop="1" x14ac:dyDescent="0.35">
      <c r="A53" s="10" t="s">
        <v>28</v>
      </c>
      <c r="B53" t="s">
        <v>24</v>
      </c>
      <c r="C53" s="8" t="s">
        <v>0</v>
      </c>
      <c r="D53" s="4">
        <v>1216724526</v>
      </c>
      <c r="E53" s="22">
        <v>916418305</v>
      </c>
      <c r="F53" s="3">
        <v>1094737200.3799999</v>
      </c>
      <c r="G53" s="3">
        <v>915059304.79092515</v>
      </c>
      <c r="H53" s="26">
        <v>916418305</v>
      </c>
      <c r="I53" s="48">
        <f t="shared" si="2"/>
        <v>1</v>
      </c>
      <c r="J53" s="27">
        <f t="shared" si="3"/>
        <v>0</v>
      </c>
      <c r="K53" s="28">
        <f t="shared" ref="K53:K56" si="4">J53/E53</f>
        <v>0</v>
      </c>
    </row>
    <row r="54" spans="1:11" x14ac:dyDescent="0.35">
      <c r="A54" s="10" t="s">
        <v>43</v>
      </c>
      <c r="B54" t="s">
        <v>24</v>
      </c>
      <c r="C54" t="s">
        <v>29</v>
      </c>
      <c r="D54" s="4">
        <v>2712586508</v>
      </c>
      <c r="E54" s="22">
        <v>2181690751</v>
      </c>
      <c r="F54" s="3">
        <v>2448339283.0599999</v>
      </c>
      <c r="G54" s="3">
        <v>2108378867.3832164</v>
      </c>
      <c r="H54" s="4">
        <v>2108378867.3832164</v>
      </c>
      <c r="I54" s="42">
        <f t="shared" si="2"/>
        <v>0.96639675738498665</v>
      </c>
      <c r="J54" s="3">
        <f t="shared" si="3"/>
        <v>-73311883.616783619</v>
      </c>
      <c r="K54" s="37">
        <f t="shared" si="4"/>
        <v>-3.3603242615013323E-2</v>
      </c>
    </row>
    <row r="55" spans="1:11" ht="15" thickBot="1" x14ac:dyDescent="0.4">
      <c r="A55" s="17" t="s">
        <v>30</v>
      </c>
      <c r="B55" t="s">
        <v>24</v>
      </c>
      <c r="C55" s="18" t="s">
        <v>0</v>
      </c>
      <c r="D55" s="14">
        <v>7857867703</v>
      </c>
      <c r="E55" s="24">
        <v>7202661982</v>
      </c>
      <c r="F55" s="12">
        <v>8331616970.2199993</v>
      </c>
      <c r="G55" s="12">
        <v>7195515818.9762115</v>
      </c>
      <c r="H55" s="14">
        <v>7202661982</v>
      </c>
      <c r="I55" s="49">
        <f t="shared" si="2"/>
        <v>1</v>
      </c>
      <c r="J55" s="12">
        <f t="shared" si="3"/>
        <v>0</v>
      </c>
      <c r="K55" s="24">
        <f>J55/E55</f>
        <v>0</v>
      </c>
    </row>
    <row r="56" spans="1:11" x14ac:dyDescent="0.35">
      <c r="A56" s="54" t="s">
        <v>42</v>
      </c>
      <c r="B56" s="55"/>
      <c r="C56" s="55"/>
      <c r="D56" s="38">
        <f>SUM(D5:D55)</f>
        <v>64397645689</v>
      </c>
      <c r="E56" s="39">
        <f>SUM(E5:E55)</f>
        <v>47876580953</v>
      </c>
      <c r="F56" s="40">
        <f t="shared" ref="F56:G56" si="5">SUM(F5:F55)</f>
        <v>60714899649.519989</v>
      </c>
      <c r="G56" s="40">
        <f t="shared" si="5"/>
        <v>47521492823.515678</v>
      </c>
      <c r="H56" s="45">
        <f>SUM(H5:H55)</f>
        <v>47789356888.814316</v>
      </c>
      <c r="I56" s="50">
        <f t="shared" si="2"/>
        <v>0.99817814759430479</v>
      </c>
      <c r="J56" s="46">
        <f>SUM(J5:J55)</f>
        <v>-87224064.185685158</v>
      </c>
      <c r="K56" s="47">
        <f t="shared" si="4"/>
        <v>-1.8218524056952234E-3</v>
      </c>
    </row>
    <row r="57" spans="1:11" ht="57.75" customHeight="1" x14ac:dyDescent="0.35">
      <c r="A57" s="64" t="s">
        <v>53</v>
      </c>
      <c r="B57" s="65"/>
      <c r="C57" s="65"/>
      <c r="D57" s="65"/>
      <c r="E57" s="65"/>
      <c r="F57" s="65"/>
      <c r="G57" s="65"/>
      <c r="H57" s="65"/>
      <c r="I57" s="65"/>
      <c r="J57" s="65"/>
      <c r="K57" s="66"/>
    </row>
    <row r="58" spans="1:11" ht="30.75" customHeight="1" x14ac:dyDescent="0.35">
      <c r="A58" s="56" t="s">
        <v>54</v>
      </c>
      <c r="B58" s="56"/>
      <c r="C58" s="56"/>
      <c r="D58" s="56"/>
      <c r="E58" s="56"/>
      <c r="F58" s="29"/>
      <c r="G58" s="29"/>
    </row>
    <row r="59" spans="1:11" x14ac:dyDescent="0.35">
      <c r="D59" s="21"/>
      <c r="E59" s="5"/>
      <c r="F59" s="5"/>
      <c r="G59" s="5"/>
      <c r="H59" s="5"/>
      <c r="I59" s="5"/>
      <c r="J59" s="5"/>
    </row>
    <row r="60" spans="1:11" x14ac:dyDescent="0.35">
      <c r="D60" s="5"/>
      <c r="E60" s="5"/>
      <c r="F60" s="5"/>
      <c r="G60" s="5"/>
    </row>
    <row r="61" spans="1:11" x14ac:dyDescent="0.35">
      <c r="D61" s="21"/>
      <c r="E61" s="5"/>
      <c r="F61" s="5"/>
      <c r="G61" s="5"/>
    </row>
    <row r="62" spans="1:11" x14ac:dyDescent="0.35">
      <c r="E62" s="5"/>
      <c r="F62" s="5"/>
      <c r="G62" s="5"/>
    </row>
    <row r="63" spans="1:11" x14ac:dyDescent="0.35">
      <c r="E63" s="5"/>
      <c r="F63" s="5"/>
      <c r="G63" s="5"/>
    </row>
    <row r="64" spans="1:11" x14ac:dyDescent="0.35">
      <c r="E64" s="5"/>
      <c r="F64" s="5"/>
      <c r="G64" s="5"/>
    </row>
    <row r="65" spans="5:7" x14ac:dyDescent="0.35">
      <c r="E65" s="5"/>
      <c r="F65" s="5"/>
      <c r="G65" s="5"/>
    </row>
    <row r="66" spans="5:7" x14ac:dyDescent="0.35">
      <c r="E66" s="5"/>
      <c r="F66" s="5"/>
      <c r="G66" s="5"/>
    </row>
    <row r="67" spans="5:7" x14ac:dyDescent="0.35">
      <c r="E67" s="5"/>
      <c r="F67" s="5"/>
      <c r="G67" s="5"/>
    </row>
    <row r="68" spans="5:7" x14ac:dyDescent="0.35">
      <c r="E68" s="5"/>
      <c r="F68" s="5"/>
      <c r="G68" s="5"/>
    </row>
    <row r="69" spans="5:7" x14ac:dyDescent="0.35">
      <c r="E69" s="5"/>
      <c r="F69" s="5"/>
      <c r="G69" s="5"/>
    </row>
    <row r="70" spans="5:7" x14ac:dyDescent="0.35">
      <c r="E70" s="5"/>
      <c r="F70" s="5"/>
      <c r="G70" s="5"/>
    </row>
    <row r="71" spans="5:7" x14ac:dyDescent="0.35">
      <c r="E71" s="5"/>
      <c r="F71" s="5"/>
      <c r="G71" s="5"/>
    </row>
  </sheetData>
  <mergeCells count="10">
    <mergeCell ref="F2:K2"/>
    <mergeCell ref="A56:C56"/>
    <mergeCell ref="A58:E58"/>
    <mergeCell ref="A1:C1"/>
    <mergeCell ref="D1:E1"/>
    <mergeCell ref="A2:A3"/>
    <mergeCell ref="B2:B3"/>
    <mergeCell ref="C2:C3"/>
    <mergeCell ref="D2:E2"/>
    <mergeCell ref="A57:K57"/>
  </mergeCells>
  <printOptions horizontalCentered="1"/>
  <pageMargins left="0" right="0" top="0" bottom="0.35433070866141736" header="0" footer="0.15748031496062992"/>
  <pageSetup paperSize="9" scale="56" orientation="landscape" r:id="rId1"/>
  <headerFooter>
    <oddFooter>&amp;L&amp;F  &amp;A&amp;R&amp;D</oddFooter>
  </headerFooter>
  <ignoredErrors>
    <ignoredError sqref="H56 D56:E56 F56:G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Tav. per Svimez Fondi UE 14_20</vt:lpstr>
      <vt:lpstr>'Tav. per Svimez Fondi UE 14_20'!Area_stampa</vt:lpstr>
      <vt:lpstr>'Tav. per Svimez Fondi UE 14_20'!Print_Area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2025-09-24T06:26:19Z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2024-06-24T13:50:35Z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2821f9e2-46c8-4801-9d57-6bfbc161aeef</vt:lpwstr>
  </property>
  <property fmtid="{D5CDD505-2E9C-101B-9397-08002B2CF9AE}" pid="8" name="MSIP_Label_5097a60d-5525-435b-8989-8eb48ac0c8cd_ContentBits">
    <vt:lpwstr>0</vt:lpwstr>
  </property>
</Properties>
</file>