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Questa_cartella_di_lavor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governoit.sharepoint.com/sites/DPCOES-Documentale/Documenti condivisi/DPCoeS_ufficio3/UFFICIO III/FSC 21 27 COTIV/2026.05.12_Riunione_COTIV_Sardegna/03 lettera Ministro/"/>
    </mc:Choice>
  </mc:AlternateContent>
  <xr:revisionPtr revIDLastSave="0" documentId="8_{5F50C71F-9BE7-418E-98DE-009D671B2C15}" xr6:coauthVersionLast="47" xr6:coauthVersionMax="47" xr10:uidLastSave="{00000000-0000-0000-0000-000000000000}"/>
  <bookViews>
    <workbookView xWindow="-110" yWindow="-110" windowWidth="19420" windowHeight="11500" tabRatio="773" activeTab="2" xr2:uid="{5B993B38-CA69-4130-AE9D-43C22784883E}"/>
  </bookViews>
  <sheets>
    <sheet name="Tabella Articolo 3" sheetId="38" r:id="rId1"/>
    <sheet name="Allegato A1_Elenco interventi" sheetId="2" r:id="rId2"/>
    <sheet name="Allegato A2_Anticipazioni" sheetId="3" r:id="rId3"/>
    <sheet name="Allegato A3_F.do di Rotazione" sheetId="41" r:id="rId4"/>
    <sheet name="Alleg. B1_Piano fin. annuo tot." sheetId="4" r:id="rId5"/>
    <sheet name="Alleg. B2_Piano fin. per inter." sheetId="37" r:id="rId6"/>
    <sheet name="Alleg B3_Piano fin F.do Rotaz" sheetId="40" r:id="rId7"/>
    <sheet name="Motivazioni" sheetId="39" state="hidden" r:id="rId8"/>
  </sheets>
  <definedNames>
    <definedName name="_xlnm._FilterDatabase" localSheetId="6" hidden="1">'Alleg B3_Piano fin F.do Rotaz'!$E$1:$E$17</definedName>
    <definedName name="_xlnm._FilterDatabase" localSheetId="5" hidden="1">'Alleg. B2_Piano fin. per inter.'!$E$1:$E$234</definedName>
    <definedName name="_xlnm._FilterDatabase" localSheetId="1" hidden="1">'Allegato A1_Elenco interventi'!$A$3:$P$228</definedName>
    <definedName name="_xlnm._FilterDatabase" localSheetId="2" hidden="1">'Allegato A2_Anticipazioni'!$D$1:$D$60</definedName>
    <definedName name="_xlnm._FilterDatabase" localSheetId="3" hidden="1">'Allegato A3_F.do di Rotazione'!$A$3:$O$18</definedName>
    <definedName name="_xlnm.Print_Area" localSheetId="0">'Tabella Articolo 3'!$A$1:$J$20</definedName>
    <definedName name="_xlnm.Print_Titles" localSheetId="5">'Alleg. B2_Piano fin. per inter.'!$2:$2</definedName>
    <definedName name="_xlnm.Print_Titles" localSheetId="1">'Allegato A1_Elenco interventi'!$1:$3</definedName>
    <definedName name="_xlnm.Print_Titles" localSheetId="2">'Allegato A2_Anticipazioni'!$3:$3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3" l="1"/>
  <c r="I18" i="41"/>
  <c r="H18" i="41"/>
  <c r="G18" i="41"/>
  <c r="G17" i="40"/>
  <c r="H17" i="40"/>
  <c r="I17" i="40"/>
  <c r="G229" i="2"/>
  <c r="H229" i="2" l="1"/>
  <c r="I229" i="2"/>
  <c r="J229" i="2"/>
  <c r="L228" i="37"/>
  <c r="M228" i="37"/>
  <c r="N228" i="37"/>
  <c r="O228" i="37"/>
  <c r="P228" i="37"/>
  <c r="Q228" i="37"/>
  <c r="R228" i="37"/>
  <c r="S228" i="37"/>
  <c r="T228" i="37"/>
  <c r="U228" i="37"/>
  <c r="K228" i="37"/>
  <c r="H228" i="37"/>
  <c r="I228" i="37" l="1"/>
  <c r="G228" i="37"/>
  <c r="H5" i="38"/>
  <c r="H6" i="38"/>
  <c r="H7" i="38"/>
  <c r="H8" i="38"/>
  <c r="H9" i="38"/>
  <c r="H10" i="38"/>
  <c r="H11" i="38"/>
  <c r="H12" i="38"/>
  <c r="H13" i="38"/>
  <c r="H14" i="38"/>
  <c r="H4" i="38"/>
  <c r="H15" i="38" l="1"/>
  <c r="N3" i="4"/>
  <c r="E10" i="38" l="1"/>
  <c r="E8" i="38" l="1"/>
  <c r="J15" i="38" l="1"/>
  <c r="E15" i="38"/>
  <c r="C15" i="38"/>
  <c r="C17" i="38" s="1"/>
  <c r="B15" i="38"/>
  <c r="B17" i="38" s="1"/>
  <c r="D14" i="38"/>
  <c r="D13" i="38"/>
  <c r="G15" i="38"/>
  <c r="D12" i="38"/>
  <c r="D11" i="38"/>
  <c r="I11" i="38" s="1"/>
  <c r="D10" i="38"/>
  <c r="D9" i="38"/>
  <c r="D8" i="38"/>
  <c r="D7" i="38"/>
  <c r="I7" i="38" s="1"/>
  <c r="D6" i="38"/>
  <c r="D5" i="38"/>
  <c r="D4" i="38"/>
  <c r="F15" i="38" l="1"/>
  <c r="I9" i="38"/>
  <c r="I5" i="38"/>
  <c r="I13" i="38"/>
  <c r="I10" i="38"/>
  <c r="I14" i="38"/>
  <c r="I12" i="38"/>
  <c r="I6" i="38"/>
  <c r="D15" i="38"/>
  <c r="D17" i="38" s="1"/>
  <c r="I4" i="38"/>
  <c r="I8" i="38"/>
  <c r="I15" i="38" l="1"/>
</calcChain>
</file>

<file path=xl/sharedStrings.xml><?xml version="1.0" encoding="utf-8"?>
<sst xmlns="http://schemas.openxmlformats.org/spreadsheetml/2006/main" count="4466" uniqueCount="1097">
  <si>
    <t>AMBITI DI INTERVENTO</t>
  </si>
  <si>
    <t>Assegnazione FSC 21-27</t>
  </si>
  <si>
    <t>Fondo di Rotazione ex legge 183/1987</t>
  </si>
  <si>
    <t>Cofinanziamento nuovi interventi</t>
  </si>
  <si>
    <t>Ammontare complessivo investimenti</t>
  </si>
  <si>
    <t>Numero interventi/
linee di azione</t>
  </si>
  <si>
    <t>Risorse FSC 
21-27 
(ass. ordinaria)</t>
  </si>
  <si>
    <t>(1) Risorse FSC 
21-27 (Anticipazione Del.CIPESS 79/21)</t>
  </si>
  <si>
    <t>Totale Assegnazione
FSC 21-27</t>
  </si>
  <si>
    <t>Altre Risorse Regionali e Locali</t>
  </si>
  <si>
    <t>Altre Risorse Nazionali</t>
  </si>
  <si>
    <t xml:space="preserve"> Totale Co-finanziamento con altre risorse</t>
  </si>
  <si>
    <t>Ricerca e Innovazione</t>
  </si>
  <si>
    <t>Digitalizzazione</t>
  </si>
  <si>
    <t>Competitività imprese</t>
  </si>
  <si>
    <t>Energia</t>
  </si>
  <si>
    <t>Ambiente e risorse naturali</t>
  </si>
  <si>
    <t>Cultura</t>
  </si>
  <si>
    <t>Trasporti e mobilità</t>
  </si>
  <si>
    <t>Riqualificazione urbana</t>
  </si>
  <si>
    <t>Sociale e Salute</t>
  </si>
  <si>
    <t>Istruzione e formazione</t>
  </si>
  <si>
    <t>Capacità amministrativa</t>
  </si>
  <si>
    <t>Totale Aree Tematiche</t>
  </si>
  <si>
    <t>Cofinanziamento Fondi UE</t>
  </si>
  <si>
    <t>Totale Assegnazione FSC 21-27</t>
  </si>
  <si>
    <t>(1) Risorse già assegnate: anticipazioni disposte con delibere CIPESS; assegnate con provvedimenti di legge; ecc.  - Include anche le risorse definanziate ex Delibera 16/2023 e riprogrammate</t>
  </si>
  <si>
    <t>Accordo per la Coesione Governo - Regione Autonoma della Sardegna
Allegato A1 Programma di interventi e le linee di azione con cronoprogramma procedurale</t>
  </si>
  <si>
    <t>ID</t>
  </si>
  <si>
    <t>AMMINISTRAZIONE</t>
  </si>
  <si>
    <t>AREATEMATICA</t>
  </si>
  <si>
    <t>LINEA DI INTERVENTO</t>
  </si>
  <si>
    <t>CUP</t>
  </si>
  <si>
    <t>TITOLO</t>
  </si>
  <si>
    <t xml:space="preserve">COSTO TOTALE </t>
  </si>
  <si>
    <t>IMPORTO RICHIESTO FSC 21-27</t>
  </si>
  <si>
    <t>FDR LEGGE 183/87</t>
  </si>
  <si>
    <t>COFINANZIAMENTO CON ALTRE RISORSE</t>
  </si>
  <si>
    <t>PROGRAMMAZIONE</t>
  </si>
  <si>
    <t>PROGETTAZIONE</t>
  </si>
  <si>
    <t>ESECUZIONE</t>
  </si>
  <si>
    <t>PREVISIONE INIZIO</t>
  </si>
  <si>
    <t>PREVISIONE FINE</t>
  </si>
  <si>
    <t>FSCRI_RI_4138</t>
  </si>
  <si>
    <t>ISTITUTO NAZIONALE DI ASTROFISICA - OSSERVATORIO ASTRONOMICO DI CAGLIARI</t>
  </si>
  <si>
    <t>01.RICERCA E INNOVAZIONE</t>
  </si>
  <si>
    <t>01.02 STRUTTURE DL RICERCA</t>
  </si>
  <si>
    <t>C24D24001830001</t>
  </si>
  <si>
    <t>PIANO DI SVILUPPO DEL SITO DEL SARDINIA RADIO TELESCOPE PER ATTIVITÀ TECNICO/SCIENTIFICHE</t>
  </si>
  <si>
    <t>2_SEMESTRE_2025</t>
  </si>
  <si>
    <t>1_SEMESTRE_2026</t>
  </si>
  <si>
    <t>1_SEMESTRE_2027</t>
  </si>
  <si>
    <t>2_SEMESTRE_2029</t>
  </si>
  <si>
    <t>FSCRI_RI_4141</t>
  </si>
  <si>
    <t>C74D24001790001</t>
  </si>
  <si>
    <t>PIANO DI AMPLIAMENTO DELL'INAF - OSSERVATORIO ASTRONOMICO DI CAGLIARI</t>
  </si>
  <si>
    <t>2_SEMESTRE_2026</t>
  </si>
  <si>
    <t>2_SEMESTRE_2028</t>
  </si>
  <si>
    <t>FSCRI_RI_4173</t>
  </si>
  <si>
    <t>ENTI LOCALI DA INDIVIDUARE</t>
  </si>
  <si>
    <t>08.RIQUALIFICAZIONE URBANA</t>
  </si>
  <si>
    <t>08.01 EDILIZIA E SPAZI PUBBLICI</t>
  </si>
  <si>
    <t>E74H24000710001</t>
  </si>
  <si>
    <t>ATTIVAZIONE DI NODI DI SERVIZI ESSENZIALI VICINI AL CITTADINO NELLE AREE INTERNE</t>
  </si>
  <si>
    <t>1_SEMESTRE_2028</t>
  </si>
  <si>
    <t>2_SEMESTRE_2031</t>
  </si>
  <si>
    <t>FSCRI_RI_4174</t>
  </si>
  <si>
    <t>REGIONE AUTONOMA DELLA SARDEGNA</t>
  </si>
  <si>
    <t>E22H21000110003</t>
  </si>
  <si>
    <t>LAVORI RISTRUTT. MESSA NORMA EDIFICI 3, 4, 5, 8 EX SALINE LA PALMA CAGLIARI ARCHIVIO STORICO REG.LE</t>
  </si>
  <si>
    <t>1_SEMESTRE_2025</t>
  </si>
  <si>
    <t>FSCRI_RI_4175</t>
  </si>
  <si>
    <t>ENTI LOCALI, AZIENDE DEL SERVIZO SANITARIO REGIONALE, SOGGETTI PRIVATI GESTORI DI STRUTTURE SOCIALI E SOCIO-SANITARIE</t>
  </si>
  <si>
    <t>10.SOCIALE E SALUTE</t>
  </si>
  <si>
    <t>10.03 SERVIZI SOCIO-ASSISTENZIALI</t>
  </si>
  <si>
    <t>LINEA DI AZIONE</t>
  </si>
  <si>
    <t>IN.DO.M.A.U.S. INTERVENTI DI DOMOTICA PER MINORI E ANZIANI DI UTILITA' SOCIALE</t>
  </si>
  <si>
    <t>2_SEMESTRE_2024</t>
  </si>
  <si>
    <t>FSCRI_RI_4176</t>
  </si>
  <si>
    <t>ENTI LOCALI E AMMINISTRAZIONI PUBBLICHE DA INDIVIDUARE A SEGUITO DI AVVISO PUBBLICO</t>
  </si>
  <si>
    <t>06.CULTURA</t>
  </si>
  <si>
    <t>06.01 PATRIMONIO E PAESAGGIO</t>
  </si>
  <si>
    <t>REALIZZAZIONE INTERVENTI DI TUTELA, CONSERVAZIONE E VALORIZZAZIONE DEL PATRIMONIO CULTURALE</t>
  </si>
  <si>
    <t>2_SEMESTRE_2027</t>
  </si>
  <si>
    <t>2_SEMESTRE_2030</t>
  </si>
  <si>
    <t>1_SEMESTRE_2029</t>
  </si>
  <si>
    <t>2_SEMESTRE_2033</t>
  </si>
  <si>
    <t>FSCRI_RI_4178</t>
  </si>
  <si>
    <t>ENTI LOCALI NEI QUALI RICADONO I BENI CULTURALI OGGETTO DELLA CANDIDATURA UNESCO "ARTE E ARCHITETTURA DELLA SARDEGNA PREISTORICA. LE DOMUS DE JANAS"</t>
  </si>
  <si>
    <t>ARTE E ARCHITETTURA DELLA SARDEGNA PREISTORICA. LE DOMUS DE JANAS. INTERVENTI PER CANDIDATURA UNESCO</t>
  </si>
  <si>
    <t>FSCRI_RI_4179</t>
  </si>
  <si>
    <t>COMUNE DI PULA</t>
  </si>
  <si>
    <t>B77B24000140005</t>
  </si>
  <si>
    <t>RECUPERO EX CASERMETTE DELL’EX STAZIONE NELL’AMBITO DEL NUOVO PARCO ARCHEOLOGICO REGIONALE DI NORA</t>
  </si>
  <si>
    <t>2_SEMESTRE_2032</t>
  </si>
  <si>
    <t>FSCRI_RI_4180</t>
  </si>
  <si>
    <t>UNIVERSITÀ DEGLI STUDI DI CAGLIARI</t>
  </si>
  <si>
    <t>F35E23000220002</t>
  </si>
  <si>
    <t>NUOVO EDIFICIO BLOCCO F BIS - ASSE DIDATTICO</t>
  </si>
  <si>
    <t>FSCRI_RI_4182</t>
  </si>
  <si>
    <t>CONSORZIO INDUSTRIALE PROVINCIALE DI NUORO CIPNU</t>
  </si>
  <si>
    <t>05.AMBIENTE E RISORSE NATURALI</t>
  </si>
  <si>
    <t>05.02 RISORSE IDRICHE</t>
  </si>
  <si>
    <t>D77J24000030001</t>
  </si>
  <si>
    <t>POTENZIAMENTO IMPIANTO DI POTABILIZZAZIONE DEL SOLOGO CIPNU</t>
  </si>
  <si>
    <t>FSCRI_RI_4184</t>
  </si>
  <si>
    <t>DIREZIONE GENERALE DELLA PROTEZIONE CIVILE</t>
  </si>
  <si>
    <t>05.01 RISCHI E ADATTAMENTO CLIMATICO</t>
  </si>
  <si>
    <t>E79I24001090001</t>
  </si>
  <si>
    <t>ELABORAZIONE CARTA DEI SUOLI PER LA REGIONE SARDEGNA</t>
  </si>
  <si>
    <t>FSCRI_RI_4185</t>
  </si>
  <si>
    <t>11.ISTRUZIONE E FORMAZIONE</t>
  </si>
  <si>
    <t>11.01 STRUTTURE EDUCATIVE E FORMATIVE</t>
  </si>
  <si>
    <t>F28H23001010002</t>
  </si>
  <si>
    <t>ADEGUAMENTO DEGLI IMPIANTI ANTINCENDIO DEGLI EDIFICI IN USO ALL'UNIVERSITÀ DI CAGLIARI</t>
  </si>
  <si>
    <t>1_SEMESTRE_2023</t>
  </si>
  <si>
    <t>1_SEMESTRE_2024</t>
  </si>
  <si>
    <t>FSCRI_RI_4186</t>
  </si>
  <si>
    <t>C.I.S.A. CONSORZIO INTERCOMUNALE SALVAGUARDIA AMBIENTALE - SERRAMANNA</t>
  </si>
  <si>
    <t>05.03 RIFIUTI</t>
  </si>
  <si>
    <t>C95I24000120002</t>
  </si>
  <si>
    <t>INTERVENTI DI REVAMPING ED EFFICIENTAMENTO DELL'IMPIANTO DI PRODUZIONE COMPOST DI QUALITÀ</t>
  </si>
  <si>
    <t>FSCRI_RI_4187</t>
  </si>
  <si>
    <t>F22B24000590002</t>
  </si>
  <si>
    <t>PARZIALE RIPRISTINO DELL'EDIFICIO EX SCIENZE DELLA TERRA</t>
  </si>
  <si>
    <t>FSCRI_RI_4188</t>
  </si>
  <si>
    <t>REGIONE SARDEGNA -ASSESSORATO DELLA DIFESA DELL'AMBIENTE - DIREZIONE GENERALE DELL'AMBIENTE - SERVIZIO SVASI</t>
  </si>
  <si>
    <t>02.DIGITALIZZAZIONE</t>
  </si>
  <si>
    <t>02.01 TECNOLOGIE E SERVIZI DIGITALI</t>
  </si>
  <si>
    <t>E21F24000440001</t>
  </si>
  <si>
    <t>REINGEGNERIZZAZIONE DEL SISTEMA INFORMATIVO REGIONALE AMBIENTALE DELLA SARDEGNA (SIRA SARDEGNA)</t>
  </si>
  <si>
    <t>FSCRI_RI_4189</t>
  </si>
  <si>
    <t>F29I24000860002</t>
  </si>
  <si>
    <t>RIQUALIFICAZIONE DELLA BIBLIOTECA UNIVERSITARIA DI VIALE SANT'IGNAZIO</t>
  </si>
  <si>
    <t>FSCRI_RI_4191</t>
  </si>
  <si>
    <t>CONSORZIO INDUSTRIALE PROVINCIALE VILLACIDRO - MEDIO CAMPIDANO</t>
  </si>
  <si>
    <t>D18C24000840008</t>
  </si>
  <si>
    <t>RISTRUTTURAZIONE DIGESTIONE ANAEROBICA E RICEZIONE RIFIUTI IMPIANTO DI TRATTAMENTO FRAZIONE ORGANICA</t>
  </si>
  <si>
    <t>FSCRI_RI_4192</t>
  </si>
  <si>
    <t>E77D24000080001</t>
  </si>
  <si>
    <t>ADEGUAMENTO SISTEMA STAZIONI METEOROLOGICHE RETE UNICA REGIONALE (RUR)</t>
  </si>
  <si>
    <t>ARPAS - AGENZIA REGIONALE PER LA PROTEZIONE DELL'AMBIENTE DELLA SARDEGNA</t>
  </si>
  <si>
    <t>FSCRI_RI_4193</t>
  </si>
  <si>
    <t>F22B22000590006</t>
  </si>
  <si>
    <t>RIQUALIFICAZIONE FUNZIONALE ED ENERGETICA DEGLI EX ISTITUTI BIOLOGICI</t>
  </si>
  <si>
    <t>2_SEMESTRE_2023</t>
  </si>
  <si>
    <t>FSCRI_RI_4194</t>
  </si>
  <si>
    <t>CACIP CONSORZIO INDUSTRIALE PROVINCIALE DI CAGLIARI</t>
  </si>
  <si>
    <t>F24H23000940002</t>
  </si>
  <si>
    <t>CACIP REALIZZAZIONE FABBRICATO DA DESTINARE AD UFFICI UBICATO ZONA FRANCA PORTO INDUSTRIALE CAGLIARI</t>
  </si>
  <si>
    <t>FSCRI_RI_4195</t>
  </si>
  <si>
    <t>CONSORZIO INDUSTRIALE PROVINCIALE DI CAGLIARI</t>
  </si>
  <si>
    <t>F51B21001010005</t>
  </si>
  <si>
    <t>REALIZZAZIONE DI UN CSS DI IMBALLAGGI IN PLASTICA POST-CONSUMO DA RACCOLTA DIFFERENZIATA URBANA</t>
  </si>
  <si>
    <t>FSCRI_RI_4196</t>
  </si>
  <si>
    <t>F22B24000580002</t>
  </si>
  <si>
    <t>CREAZIONE DI UN POLO PER L'INTERNAZIONALIZZAZIONE A VILLA MELIS</t>
  </si>
  <si>
    <t>FSCRI_RI_4197</t>
  </si>
  <si>
    <t>F37G22000210002</t>
  </si>
  <si>
    <t>RIQUALIFICAZIONE SPAZI APERTI PARCO DELLE CONNESSIONI</t>
  </si>
  <si>
    <t>FSCRI_RI_4198</t>
  </si>
  <si>
    <t>CONSORZIO INDUSTRIALE PROVINCIALE SASSARI CIPSS</t>
  </si>
  <si>
    <t>G25H24000070001</t>
  </si>
  <si>
    <t>POTENZIAMENTO DELLA SEZIONE TERZIARIA DEL DEPURATORE CONSORTILE DI PORTO TORRES CIPSS</t>
  </si>
  <si>
    <t>FSCRI_RI_4199</t>
  </si>
  <si>
    <t>E72H24001030001</t>
  </si>
  <si>
    <t>INSTALLAZIONE NUOVE STAZIONI IDROMETRICHE (N.40 POSTAZIONI)</t>
  </si>
  <si>
    <t>FSCRI_RI_4200</t>
  </si>
  <si>
    <t>02.02 CONNETTIVITÀ DIGITALE</t>
  </si>
  <si>
    <t>E76F24000120003</t>
  </si>
  <si>
    <t>RETI DI ACCESSO SISTEMA REGIONE</t>
  </si>
  <si>
    <t>FSCRI_RI_4201</t>
  </si>
  <si>
    <t>CONSORZIO INDUSTRIALE PROVINCIALE CARBONIA IGLESIAS - SICIP</t>
  </si>
  <si>
    <t>G74D24003720002</t>
  </si>
  <si>
    <t>OPERE DI BONIFICA E LA MESSA IN SICUREZZA IDROGEOLOGICA E AMBIENTALE DELL’AREA DI SU STANGIONI SICIP</t>
  </si>
  <si>
    <t>FSCRI_RI_4202</t>
  </si>
  <si>
    <t>E72B24000620001</t>
  </si>
  <si>
    <t>INSTALLAZIONE SISTEMA DI MONITORAGGIO UMIDITÀ DEL SUOLO (N.30 POSTAZIONI)</t>
  </si>
  <si>
    <t>FSCRI_RI_4203</t>
  </si>
  <si>
    <t>E71C23000790001</t>
  </si>
  <si>
    <t>SICUREZZA APPLICATIVA DEL SISTEMA REGIONE</t>
  </si>
  <si>
    <t>FSCRI_RI_4205</t>
  </si>
  <si>
    <t>CONSORZIO INDUSTRIALE PROVINCIALE DI SASSARI</t>
  </si>
  <si>
    <t>05.04 BONIFICHE</t>
  </si>
  <si>
    <t>G22J22000050001</t>
  </si>
  <si>
    <t>COMPLETAMENTO BONIFICA AREE FALLIMENTO VINYLS ITALIA S.P.A.</t>
  </si>
  <si>
    <t>2_SEMESTRE_2035</t>
  </si>
  <si>
    <t>FSCRI_RI_4208</t>
  </si>
  <si>
    <t>CONSORZIO INDUSTRIALE PROVINCIALE ORISTANESE</t>
  </si>
  <si>
    <t>E54E12000570002</t>
  </si>
  <si>
    <t>REALIZZAZIONE IMPIANTO PER LA BIODIGESTIONE ANAEROBICA DELLA FORSU</t>
  </si>
  <si>
    <t>FSCRI_RI_4209</t>
  </si>
  <si>
    <t>CONSORZIO INDUSTRIALE PROVINCIALE DI NUORO</t>
  </si>
  <si>
    <t>D67B23000190002</t>
  </si>
  <si>
    <t>COMPLETAMENTO IMPIANTO DI COMPOSTAGGIO</t>
  </si>
  <si>
    <t>FSCRI_RI_4212</t>
  </si>
  <si>
    <t>PROVINCIA DI NUORO - ZONA OMOGENEA DELL'OGLIASTRA</t>
  </si>
  <si>
    <t>J68C24000430006</t>
  </si>
  <si>
    <t>RISTRUTTURAZIONE E ADEGUAMENTO FUNZIONALE DELL'IMPIANTO DI COMPOSTAGGIO</t>
  </si>
  <si>
    <t>FSCRI_RI_4214</t>
  </si>
  <si>
    <t>CONSORZIO ZONA INDUSTRIALE DI INTERESSE REGIONALE DI CHILIVANI</t>
  </si>
  <si>
    <t>D55I14000210002</t>
  </si>
  <si>
    <t>REALIZZAZIONE DEL TERZO MODULO DELLA DISCARICA DI COLDIANU</t>
  </si>
  <si>
    <t>FSCRI_RI_4216</t>
  </si>
  <si>
    <t>COMUNE DI SASSARI</t>
  </si>
  <si>
    <t>B82F24000460002</t>
  </si>
  <si>
    <t>REALIZZAZIONE STAZIONE DI TRASFERENZA A SCALA ERRE</t>
  </si>
  <si>
    <t>FSCRI_RI_4217</t>
  </si>
  <si>
    <t>B78E24000140006</t>
  </si>
  <si>
    <t>INTERVENTI PER LA TUTELA DEL SITO ARCHEOLOGICO DI NORA IN COMUNE DI PULA</t>
  </si>
  <si>
    <t>1_SEMESTRE_2030</t>
  </si>
  <si>
    <t>FSCRI_RI_4219</t>
  </si>
  <si>
    <t>CONSORZIO INDUSTRIALE PROVINCIALE NORD EST SARDEGNA GALLURA - CIPNES</t>
  </si>
  <si>
    <t>01.01 RICERCA E SVILUPPO</t>
  </si>
  <si>
    <t>D97G24000290006</t>
  </si>
  <si>
    <t>CIPNES - COMPLETAMENTO PTE CENTRO MULTIFUNZIONALE A SERVIZIO DELLE IMPRESE - 1° LOTTO STRALCIO A</t>
  </si>
  <si>
    <t>FSCRI_RI_4220</t>
  </si>
  <si>
    <t>UNIONE DEI COMUNI ALTA GALLURA</t>
  </si>
  <si>
    <t>D55I24000220002</t>
  </si>
  <si>
    <t>RIFUNZIONALIZZAZIONE SISTEMA DI COMPOSTAGGIO AEROBICO COMPRESO IL SISTEMA DI TRATTAMENTO ARIA</t>
  </si>
  <si>
    <t>FSCRI_RI_4222</t>
  </si>
  <si>
    <t>COMUNE DI ALGHERO</t>
  </si>
  <si>
    <t>G12B24016950002</t>
  </si>
  <si>
    <t>OPERE DI DIFESA COSTIERA RADA DI ALGHERO – RICOSTITUZ. SPIAGGIA E SISTEMAZ. SCOGLIERE PUNTA DEL PARU</t>
  </si>
  <si>
    <t>1_SEMESTRE_2031</t>
  </si>
  <si>
    <t>1_SEMESTRE_2032</t>
  </si>
  <si>
    <t>FSCRI_RI_4223</t>
  </si>
  <si>
    <t>COMUNE DI CASTELSARDO</t>
  </si>
  <si>
    <t>E32B21000080001</t>
  </si>
  <si>
    <t>OPERE CONSOLIDAMENTO E MESSA IN SICUREZZA FALESIA - MITIGAZIONE MAREGGIATA NEL GOLFO DELLA VIGNACCIA</t>
  </si>
  <si>
    <t>FSCRI_RI_4225</t>
  </si>
  <si>
    <t>E21E12000050002</t>
  </si>
  <si>
    <t>COMPLETAMENTO ACQUEDOTTO POTABILE - POZZO IS MELONIS, PARTITORE. ADEGUAMENTO CONDOTTA COLLEG. CIPOR</t>
  </si>
  <si>
    <t>FSCRI_RI_4226</t>
  </si>
  <si>
    <t>E72H24001040001</t>
  </si>
  <si>
    <t>INSTALLAZIONE N. 10 STAZIONI DI VIDEOMONITORAGGIO COSTIERO</t>
  </si>
  <si>
    <t>FSCRI_RI_4231</t>
  </si>
  <si>
    <t>DIREZIONE GENERALE PROTEZIONE CIVILE</t>
  </si>
  <si>
    <t>E79I24001080001</t>
  </si>
  <si>
    <t>ESTENSIONE SISTEMA INFORMATIVO DI PROTEZIONE CIVILE</t>
  </si>
  <si>
    <t>FSCRI_RI_4232</t>
  </si>
  <si>
    <t>03.COMPETITIVITÀ IMPRESE</t>
  </si>
  <si>
    <t>03.01 INDUSTRIA E SERVIZI</t>
  </si>
  <si>
    <t>E16J24000110001</t>
  </si>
  <si>
    <t>BONIFICA RECUPERO RIQUALIFICAZIONE INSED. PROD. EX IPO: REALIZZ. FABBRICATO PER PMI CORPO NORD CIPOR</t>
  </si>
  <si>
    <t>FSCRI_RI_4234</t>
  </si>
  <si>
    <t>E71C24000220001</t>
  </si>
  <si>
    <t>SIBAR-AI</t>
  </si>
  <si>
    <t>FSCRI_RI_4237</t>
  </si>
  <si>
    <t>E71C23000780001</t>
  </si>
  <si>
    <t>GIUSTIZIA DIGITALE 3 - DIGITALIZZAZIONE DEI TRIBUNALI DELLA SARDEGNA</t>
  </si>
  <si>
    <t>FSCRI_RI_4238</t>
  </si>
  <si>
    <t>E29I24000860001</t>
  </si>
  <si>
    <t>NUOVA SEDE DELLA DIREZIONE GENERALE DELLA PROTEZIONE CIVILE, COMPRENDENTE AULE SCUOLA REGIONALE</t>
  </si>
  <si>
    <t>FSCRI_RI_4241</t>
  </si>
  <si>
    <t>E71C23000800001</t>
  </si>
  <si>
    <t>MANUTENZIONE STRAORDINARIA SISTEMI REGIONALI</t>
  </si>
  <si>
    <t>FSCRI_RI_4242</t>
  </si>
  <si>
    <t>E29I24000850001</t>
  </si>
  <si>
    <t>POTENZIAMENTO FLOTTA VEICOLI COLONNA MOBILE REGIONALE</t>
  </si>
  <si>
    <t>FSCRI_RI_4244</t>
  </si>
  <si>
    <t>07.TRASPORTI E MOBILITÀ</t>
  </si>
  <si>
    <t>07.01 TRASPORTO STRADALE</t>
  </si>
  <si>
    <t>G77H24001430001</t>
  </si>
  <si>
    <t>OPERE MANUTENZIONE STRAORDINARIA INFRASTRUTTURE STRADALI AGGLOMERATO INDUSTRIALE PORTOVESME SICIP</t>
  </si>
  <si>
    <t>FSCRI_RI_4245</t>
  </si>
  <si>
    <t>E26G24000170001</t>
  </si>
  <si>
    <t>DATA CENTER IN CLOUD</t>
  </si>
  <si>
    <t>FSCRI_RI_4250</t>
  </si>
  <si>
    <t>E71J24000630001</t>
  </si>
  <si>
    <t>RETE DEI PRESIDI LOCALI (CCA E COC) A GARANZIA DELLA OPERATIVITÀ DEL SISTEMA DI PROTEZIONE CIVILE</t>
  </si>
  <si>
    <t>FSCRI_RI_4251</t>
  </si>
  <si>
    <t>F46D12000120002</t>
  </si>
  <si>
    <t>REVAMPING DELLE LINEE A E B DEL TERMOVALORIZZATORE DI MACCHIAREDDU</t>
  </si>
  <si>
    <t>FSCRI_RI_4252</t>
  </si>
  <si>
    <t>CONSORZIO INDUSTRIALE PROVINCIALE DI SASSARI CIPSS</t>
  </si>
  <si>
    <t>G23B21000190001</t>
  </si>
  <si>
    <t>DECOMMISSIONING DELL’AREA EX CEMENTIR SUL WATER FRONT DEL PORTO INDUSTRIALE DI PORTO TORRES CIPSS</t>
  </si>
  <si>
    <t>FSCRI_RI_4254</t>
  </si>
  <si>
    <t>CONSORZIO INDUSTRIALE PROVINCIALE DELL’OGLIASTRA CIPOGL</t>
  </si>
  <si>
    <t>H53G24000060001</t>
  </si>
  <si>
    <t>INFRASTRUTTURAZIONE E COMPLETAMENTO AREE EX CARTIERA-LINEE VARO-TRAVEL LIFT BACINO GALLEGGIAN CIPOGL</t>
  </si>
  <si>
    <t>FSCRI_RI_4255</t>
  </si>
  <si>
    <t>E79I24001070001</t>
  </si>
  <si>
    <t>RETE REGIONALE DI PRESIDI INTEGRATI DI PROTEZIONE CIVILE E SANITARI DEL LITORALI - SISB</t>
  </si>
  <si>
    <t>FSCRI_RI_4256</t>
  </si>
  <si>
    <t>G23B24000000001</t>
  </si>
  <si>
    <t>DECOMMISSIONING DI 10 HA SUL WATER FRONT DEL PORTO INDUSTRIALE DI PORTO TORRES CIPSS</t>
  </si>
  <si>
    <t>FSCRI_RI_4258</t>
  </si>
  <si>
    <t>D74H24000360001</t>
  </si>
  <si>
    <t>INTERVENTO DI URBANIZZAZIONE PRIMARIA AGGLOMERATO INDUSTRIALE DEL SOLOGO CIPNU</t>
  </si>
  <si>
    <t>FSCRI_RI_4259</t>
  </si>
  <si>
    <t>D87H24004470001</t>
  </si>
  <si>
    <t>ADEGUAMENTO FUNZIONALE VIABILITÀ PRINCIPALE AGGLOMERATO INDUSTRIALE OTTANA BOLOTANA NORAGUGUME CIPNU</t>
  </si>
  <si>
    <t>FSCRI_RI_4260</t>
  </si>
  <si>
    <t>CONSORZIO INDUSTRIALE PROVINCIALE MEDIO CAMPIDANO - VILLACIDRO CIPMC</t>
  </si>
  <si>
    <t>D11E24000370001</t>
  </si>
  <si>
    <t>LAVORI DI BONIFICA IMMOBILI E AREE CONSORTILI</t>
  </si>
  <si>
    <t>FSCRI_RI_4261</t>
  </si>
  <si>
    <t>CONSORZIO DI BONIFICA DELLA SARDEGNA MERIDIONALE</t>
  </si>
  <si>
    <t>C82E19000090002</t>
  </si>
  <si>
    <t>RAZIONALIZZAZIONE ED EFFICIENTAMENTO IRRIGUO DEL PARTEOLLA – LOTTO 1B</t>
  </si>
  <si>
    <t>FSCRI_RI_4262</t>
  </si>
  <si>
    <t>AREUS</t>
  </si>
  <si>
    <t>10.02 STRUTTURE E ATTREZZATURE SANITARIE</t>
  </si>
  <si>
    <t>I64H24000520001</t>
  </si>
  <si>
    <t>RIQUALIFICAZIONE POSTAZIONI 118 SEDI CON MEZZI DI SOCCORSO AVANZATO</t>
  </si>
  <si>
    <t>FSCRI_RI_4263</t>
  </si>
  <si>
    <t>CONSORZIO DI BONIFICA DELLA GALLURA</t>
  </si>
  <si>
    <t>G48B24000380005</t>
  </si>
  <si>
    <t>MANUTENZIONE STRAORDINARIA CONDOTTE IN FIBROCEMENTO SETTORE B DISTRETTO IRRIGUO DI ARZACHENA-LOTTO I</t>
  </si>
  <si>
    <t>FSCRI_RI_4264</t>
  </si>
  <si>
    <t>COMUNE DI LA MADDALENA</t>
  </si>
  <si>
    <t>07.03 TRASPORTO MARITTIMO E LOGISTICA</t>
  </si>
  <si>
    <t>C61I24000480002</t>
  </si>
  <si>
    <t>ELETTRIFICAZIONE BANCHINE PORTUALI DI LA MADDALENA</t>
  </si>
  <si>
    <t>FSCRI_RI_4265</t>
  </si>
  <si>
    <t>CONSORZIO BONIFICA SARDEGNA MERIDIONALE</t>
  </si>
  <si>
    <t>C17J21000040002</t>
  </si>
  <si>
    <t>RIPRISTINO FUNZIONALITÀ SISTEMA AUTOMATIZZATO DI MISURA VOLUMI IDRICI USO IRRIGUO ZONA 1 E ZONA 2</t>
  </si>
  <si>
    <t>FSCRI_RI_4266</t>
  </si>
  <si>
    <t>D18B24000260001</t>
  </si>
  <si>
    <t>MANUTENZIONE STRAORDINARIA SISTEMA POTABILIZ E RETE DISTRIBUZ IDRICA POTABILE E IND CONSORTILE CIPMC</t>
  </si>
  <si>
    <t>FSCRI_RI_4267</t>
  </si>
  <si>
    <t>CONSORZIO DI BONIFICA DEL NORD SARDEGNA</t>
  </si>
  <si>
    <t>B98B20000420006</t>
  </si>
  <si>
    <t>IMPERMEABILIZZAZIONE E MESSA IN SICUREZZA DEL CANALE DEL DISTRETTO DI PERFUGAS E MANUTENZIONE OPERE</t>
  </si>
  <si>
    <t>FSCRI_RI_4268</t>
  </si>
  <si>
    <t>B56I22000230002</t>
  </si>
  <si>
    <t>RAZIONALIZZAZIONE DEI SISTEMI DI DISTRIBUZIONE IRRIGUA - SETTORE MUDDIZZA - BASSA VALLE DEL COGHINAS</t>
  </si>
  <si>
    <t>FSCRI_RI_4269</t>
  </si>
  <si>
    <t>CONSORZIO DI BONIFICA DELLA NURRA</t>
  </si>
  <si>
    <t>D88B22000970001</t>
  </si>
  <si>
    <t>INTERVENTO DI RIFACIMENTO DELLA CONDOTTA ADDUTTRICE PRINCIPALE 2 NORD</t>
  </si>
  <si>
    <t>FSCRI_RI_4270</t>
  </si>
  <si>
    <t>AOU CAGLIARI</t>
  </si>
  <si>
    <t>G38I24001590001</t>
  </si>
  <si>
    <t>BLOCCO R PRESSO IL POLICLINICO UNIVERSITARIO - INTERVENTI DI COMPLETAMENTO</t>
  </si>
  <si>
    <t>FSCRI_RI_4271</t>
  </si>
  <si>
    <t>C68B22000220002</t>
  </si>
  <si>
    <t>RISANAMENTO DELLA CONDOTTA DISTRETTUALE DISTRETTO IRRIGUO SAN SPERATE</t>
  </si>
  <si>
    <t>1_SEMESTRE_2022</t>
  </si>
  <si>
    <t>FSCRI_RI_4272</t>
  </si>
  <si>
    <t>D88B24000440002</t>
  </si>
  <si>
    <t>INTERVENTO DI RIFACIMENTO DELLA CONDOTTA ADDUTTRICE PRINCIPALE 2 SUD - LOTTO 1</t>
  </si>
  <si>
    <t>FSCRI_RI_4273</t>
  </si>
  <si>
    <t>COMUNE DI CARLOFORTE</t>
  </si>
  <si>
    <t>H57F24000020009</t>
  </si>
  <si>
    <t>ELETTRIFICAZIONE BANCHINE PORTUALI DI CARLOFORTE</t>
  </si>
  <si>
    <t>FSCRI_RI_4274</t>
  </si>
  <si>
    <t>G52C24000090001</t>
  </si>
  <si>
    <t>ACCORPAMENTO DEI SERVIZI SANITARI E AMMINISTRATIVI ATTUALMENTE DISLOCATI NEL TERRITORIO DI CAGLIARI</t>
  </si>
  <si>
    <t>1_SEMESTRE_2033</t>
  </si>
  <si>
    <t>FSCRI_RI_4275</t>
  </si>
  <si>
    <t>C78B22000270002</t>
  </si>
  <si>
    <t>RIF.COND.PRINC. 1°COMPR.IRRI. II LOTTO - SOSTIT. COND. COMIZI 9-11, MANUT.STRAOR. VASCA COMP. BAREGA</t>
  </si>
  <si>
    <t>FSCRI_RI_4276</t>
  </si>
  <si>
    <t>D13F24000020001</t>
  </si>
  <si>
    <t>LAVORI DI MANUTENZIONE STRAORDINARIA E RIQUALIFICAZIONE DEGLI EDIFICI CONSORTILI CIPMC</t>
  </si>
  <si>
    <t>FSCRI_RI_4277</t>
  </si>
  <si>
    <t>D18B20004300001</t>
  </si>
  <si>
    <t>MANUTENZIONE STRAORDINARIA E ADEGUAMENTO SISTEMA MISURAZ RISORSA IRRIGUA ALLA DISTRIBUZIONE LOTTO 2</t>
  </si>
  <si>
    <t>2_SEMESTRE_2022</t>
  </si>
  <si>
    <t>FSCRI_RI_4278</t>
  </si>
  <si>
    <t>ARST S.P.A.</t>
  </si>
  <si>
    <t>07.05 MOBILITÀ URBANA</t>
  </si>
  <si>
    <t>F61B24000390001</t>
  </si>
  <si>
    <t>TRASPORTO RAPIDO DI MASSA - INFRASTRUTTURAZIONE LINEA EXPRESS TPL AUTOMOBILISTICO ABBASANTA - NUORO</t>
  </si>
  <si>
    <t>FSCRI_RI_4279</t>
  </si>
  <si>
    <t>CONSORZIO DI BONIFICA D'OGLIASTRA</t>
  </si>
  <si>
    <t>C68B24000250006</t>
  </si>
  <si>
    <t>SOSTITUZIONE RETI IRRIGUE IN CEMENTO AMIANTO</t>
  </si>
  <si>
    <t>FSCRI_RI_4280</t>
  </si>
  <si>
    <t>D71D24000120001</t>
  </si>
  <si>
    <t>REALIZZAZIONE ELISUPERFICIE AGGLOMERATO IND.LE OTTANA BOLOTANA E NORAGUGUME COMUNE OTTANA CIPNU</t>
  </si>
  <si>
    <t>FSCRI_RI_4281</t>
  </si>
  <si>
    <t>ASL 5 ORISTANO</t>
  </si>
  <si>
    <t>J15F24000550001</t>
  </si>
  <si>
    <t>CASA DELLA SALUTE DI TERRALBA</t>
  </si>
  <si>
    <t>FSCRI_RI_4282</t>
  </si>
  <si>
    <t>C48B21000070002</t>
  </si>
  <si>
    <t>RISTRUTTURAZIONE DISTRETTO IRRIGUO DI SARDARA A-B-C</t>
  </si>
  <si>
    <t>FSCRI_RI_4283</t>
  </si>
  <si>
    <t>ASL 3 NUORO</t>
  </si>
  <si>
    <t>B65F24000550001</t>
  </si>
  <si>
    <t>AREA DAY HOSPITAL</t>
  </si>
  <si>
    <t>FSCRI_RI_4286</t>
  </si>
  <si>
    <t>ARST SPA</t>
  </si>
  <si>
    <t>07.02 TRASPORTO FERROVIARIO</t>
  </si>
  <si>
    <t>F73I24000080001</t>
  </si>
  <si>
    <t>RIQUALIFICAZIONE E POTENZIAMENTO ACCESSIBILITÀ STAZIONI RETE TPL A SCARTAMENTO RIDOTTO E DEPOSITI</t>
  </si>
  <si>
    <t>FSCRI_RI_4287</t>
  </si>
  <si>
    <t>ARNAS "G. BROTZU"</t>
  </si>
  <si>
    <t>C25F24000260003</t>
  </si>
  <si>
    <t>P.O SAN MICHELE PIASTRA TECNOLOGICA PER L'EMERGENZA - URGENZA</t>
  </si>
  <si>
    <t>FSCRI_RI_4288</t>
  </si>
  <si>
    <t>B52E23055530006</t>
  </si>
  <si>
    <t>SISTEMA DI DERIVAZIONE ACQUE DEL RIO MANNU DI OZIERI AL SERVIZIO DISTRETTO IRRIGUO PIANA CHILIVANI</t>
  </si>
  <si>
    <t>FSCRI_RI_4289</t>
  </si>
  <si>
    <t>CONSORZIO DI BONIFICA DELL'ORISTANESE</t>
  </si>
  <si>
    <t>G41D21000300001</t>
  </si>
  <si>
    <t>AMMODERNAMENTO, ADEGUAMENTO NORMATIVO E POTENZIAMENTO DELLA CENTRALE DEL SINIS - CAT P0121</t>
  </si>
  <si>
    <t>FSCRI_RI_4293</t>
  </si>
  <si>
    <t>CONSORZIO DI BONIFICA DELLA SARDEGNA CENTRALE</t>
  </si>
  <si>
    <t>I98B24000260001</t>
  </si>
  <si>
    <t>SUB-COMPRENSORIO CEDRINO - MANUTENZIONE STRAORDINARIA DI CONDOTTE COMUNE DI OROSEI CON RELINING</t>
  </si>
  <si>
    <t>1_SEMESTRE 2026</t>
  </si>
  <si>
    <t>FSCRI_RI_4294</t>
  </si>
  <si>
    <t>CIPOGL CONSORZIO INDUSTRIALE PROVINCIALE DELL’OGLIASTRA</t>
  </si>
  <si>
    <t>H54G24000040001</t>
  </si>
  <si>
    <t>CIPOGL RISTRUTTURAZIONE VOLUME CARTIERA DI ARBATAX - CENTRO DI RICERCA NAUTICA E AEROSPAZIO</t>
  </si>
  <si>
    <t>FSCRI_RI_4296</t>
  </si>
  <si>
    <t>G61D21000380001</t>
  </si>
  <si>
    <t>AMMODERNAMENTO IMPIANTI E REALIZZAZIONE OPERE COMPLEMENTARI CENTRALI DI SOLLEVAMENTO SASSU 1,2,3,4,5</t>
  </si>
  <si>
    <t>FSCRI_RI_4297</t>
  </si>
  <si>
    <t>C24E24000340001</t>
  </si>
  <si>
    <t>P.O. ONCOLOGICO BUSINCO</t>
  </si>
  <si>
    <t>FSCRI_RI_4298</t>
  </si>
  <si>
    <t>CONSORZIO BONIFICA DELLA SARDEGNA CENTRALE</t>
  </si>
  <si>
    <t>I58B23000440001</t>
  </si>
  <si>
    <t>DISTRETTO IRR. POSADA. MANUTENZIONE STRAORDINARIA VASCHE DI COMPENSO CONSORTILI A OVERÌ E SAS MURTAS</t>
  </si>
  <si>
    <t>FSCRI_RI_4300</t>
  </si>
  <si>
    <t>F61B24000400001</t>
  </si>
  <si>
    <t>TRASPORTO RAPIDO DI MASSA - INFRASTRUTTURAZIONE LINEA EXPRESS TPL AUTOMOBILISTICO NUORO - OLBIA</t>
  </si>
  <si>
    <t>FSCRI_RI_4301</t>
  </si>
  <si>
    <t>H52E24000200001</t>
  </si>
  <si>
    <t>RIUTILIZZO ACQUE REFLUE AFFINATE</t>
  </si>
  <si>
    <t>FSCRI_RI_4303</t>
  </si>
  <si>
    <t>I88B24000160001</t>
  </si>
  <si>
    <t>MANUTENZIONE STRAORD DIGA SARUXI-SEDILO(OR) E RIPRISTINO CANALE ADD TRA LAGO BENZONE E DIGA SARUXI</t>
  </si>
  <si>
    <t>FSCRI_RI_4304</t>
  </si>
  <si>
    <t>ASL 8 CAGLIARI</t>
  </si>
  <si>
    <t>D78I24000190001</t>
  </si>
  <si>
    <t>CASA DELLA SALUTE SENORBÌ</t>
  </si>
  <si>
    <t>FSCRI_RI_4305</t>
  </si>
  <si>
    <t>D28I24000230001</t>
  </si>
  <si>
    <t>ADEGUAMENTO ANTINCENDIO POLIAMBULATORI (SUP.&gt;1000MQ) (SS_SAN_046)</t>
  </si>
  <si>
    <t>2_SEMESTRE 2026</t>
  </si>
  <si>
    <t>2_SEMESTRE 2028</t>
  </si>
  <si>
    <t>2_SEMESTRE 2027</t>
  </si>
  <si>
    <t>FSCRI_RI_4308</t>
  </si>
  <si>
    <t>F90I22000000001</t>
  </si>
  <si>
    <t>METROPOLITANA AREA VASTA DI CAGLIARI - LINEA CAGLIARI MONSERRATO SESTU: FORNITURA 4 TRAM</t>
  </si>
  <si>
    <t>FSCRI_RI_4310</t>
  </si>
  <si>
    <t>I48B24000380001</t>
  </si>
  <si>
    <t>AMMODERNAM. MIGLIORAMENTO E MESSA IN SICUREZZA SOLLEVAMENTI LOLLOTTI E FRUNCU E OCHE II STR. FUNZ.</t>
  </si>
  <si>
    <t>FSCRI_RI_4311</t>
  </si>
  <si>
    <t>B56I23000060006</t>
  </si>
  <si>
    <t>VARIANTE ANELLO RETE IRRIGUA COMPRENSORIO DI CHILIVANI A SAN NICOLA</t>
  </si>
  <si>
    <t>FSCRI_RI_4312</t>
  </si>
  <si>
    <t>ASL 2 GALLURA</t>
  </si>
  <si>
    <t>I95F24000560006</t>
  </si>
  <si>
    <t>LAVORI REALIZZAZIONE DI UN EDIFICIO DA DESTINARE A FORESTERIA DELL'OSPEDALE "G. PAOLO II" DI OLBIA</t>
  </si>
  <si>
    <t>FSCRI_RI_4313</t>
  </si>
  <si>
    <t>E12E22000380005</t>
  </si>
  <si>
    <t>REALIZZAZIONE BACINO DI LAMINAZIONE DELLE PORTATE DI PIOGGIA IN INGRESSO ALL'IMPIANTO DI DEPURAZIONE</t>
  </si>
  <si>
    <t>FSCRI_RI_4314</t>
  </si>
  <si>
    <t>F81J24000860001</t>
  </si>
  <si>
    <t>"METROTRANVIA DI SASSARI LINEA 1 - STRALCIO FUNZIONALE SANT'ORSOLA - LI PUNTI (LOTTO II)"</t>
  </si>
  <si>
    <t>FSCRI_RI_4315</t>
  </si>
  <si>
    <t>D28I24000220001</t>
  </si>
  <si>
    <t>ADEGUAMENTO ANTINCENDIO - (SS_SAN_045)</t>
  </si>
  <si>
    <t>FSCRI_RI_4316</t>
  </si>
  <si>
    <t>I64E21026330002</t>
  </si>
  <si>
    <t>RIUTILIZZO AI FINI IRRIGUI REFLUI DEPURATI DI NUORO A VALLE DELL'IMPIANTO DI DEPURAZIONE SU TUVU</t>
  </si>
  <si>
    <t>FSCRI_RI_4317</t>
  </si>
  <si>
    <t>G48B21002840005</t>
  </si>
  <si>
    <t>MANUTENZIONE STRAORDINARIA DEL SISTEMA DI IMPERMEABILIZZAZIONE DELLE VASCHE DI COMPENSO DI ARZACHENA</t>
  </si>
  <si>
    <t>FSCRI_RI_4318</t>
  </si>
  <si>
    <t>J91B24000490006</t>
  </si>
  <si>
    <t>GREENLINE. LE GREENWAYS COME NUOVA POSSIBILITÀ DI SVILUPPO DEL SULCIS IGLESIENTE - PROVINCIA SU</t>
  </si>
  <si>
    <t>PROVINCIA DEL SULCIS IGLESIENTE</t>
  </si>
  <si>
    <t>FSCRI_RI_4319</t>
  </si>
  <si>
    <t>G97H21030890005</t>
  </si>
  <si>
    <t>MANUTENZIONE STRAORDINARIA SISTEMA DI IMPERMEABILIZZAZIONE VASCHE COMPENSO OLBIA</t>
  </si>
  <si>
    <t>FSCRI_RI_4320</t>
  </si>
  <si>
    <t>G88H23001160002</t>
  </si>
  <si>
    <t>MESSA IN SICUREZZA SBARRAMENTO COLLINARE IN LOCALITA' "MURA CABONIS" IN AGRO DI MILIS - III LOTTO</t>
  </si>
  <si>
    <t>FSCRI_RI_4321</t>
  </si>
  <si>
    <t>DIREZIONE GENERALE DEI TRASPORTI</t>
  </si>
  <si>
    <t>E79B24000130001</t>
  </si>
  <si>
    <t>OSSERVATORIO DEI TRASPORTI</t>
  </si>
  <si>
    <t>FSCRI_RI_4322</t>
  </si>
  <si>
    <t>AUTORITÀ DI SISTEMA PORTUALE DEL MARE DI SARDEGNA</t>
  </si>
  <si>
    <t>B21I24000400002</t>
  </si>
  <si>
    <t>ELETTRIFICAZIONE BANCHINE PORTUALI DI PORTO TORRES (COLLEGAMENTO CON L'ASINARA)</t>
  </si>
  <si>
    <t>FSCRI_RI_4323</t>
  </si>
  <si>
    <t>D38I24000180001</t>
  </si>
  <si>
    <t>CASA DELLA SALUTE MONSERRATO</t>
  </si>
  <si>
    <t>SICIP CONSORZIO INDUSTRIALE PROVINCIALE CARBONIA IGLESIAS</t>
  </si>
  <si>
    <t>G74G24000070002</t>
  </si>
  <si>
    <t>BONIFICA, RECUPERO E RIQUALIFICAZIONE DEL CENTRO SERVIZI CONSORTILE</t>
  </si>
  <si>
    <t>FSCRI_RI_4325</t>
  </si>
  <si>
    <t>D88I24000210001</t>
  </si>
  <si>
    <t>CASA DELLA SALUTE QUARTU SANT'ELENA</t>
  </si>
  <si>
    <t>FSCRI_RI_4326</t>
  </si>
  <si>
    <t>CTM S.P.A.</t>
  </si>
  <si>
    <t>J29I24001110002</t>
  </si>
  <si>
    <t>TRASPORTO RAPIDO DI MASSA-INFRASTRUTTURAZIONE LINEA EXPRESS TPL AUTOMOB. CAGLIARI QUARTU S. ELENA</t>
  </si>
  <si>
    <t>FSCRI_RI_4327</t>
  </si>
  <si>
    <t>CIPOR CONSORZIO INDUSTRIALE PROVINCIALE ORISTANESE</t>
  </si>
  <si>
    <t>04.ENERGIA</t>
  </si>
  <si>
    <t>04.02 ENERGIA RINNOVABILE</t>
  </si>
  <si>
    <t>E13D24000690002</t>
  </si>
  <si>
    <t>CIPOR REALIZ CENTRALE PRODUZ IDROGENO DA ENERGIA RINNOV AL SERVIZIO IMPRESE AGGL IND.LEIALE ORISTANO</t>
  </si>
  <si>
    <t>FSCRI_RI_4328</t>
  </si>
  <si>
    <t>ASL 4 OGLIASTRA</t>
  </si>
  <si>
    <t>B54E24000960001</t>
  </si>
  <si>
    <t>COMPLETAMENTO INTERVENTO DI MESSA A NORMA ANTINCENDIO CASA DELLA SALUTE DI TORTOLI'</t>
  </si>
  <si>
    <t>FSCRI_RI_4329</t>
  </si>
  <si>
    <t>AOU SASSARI</t>
  </si>
  <si>
    <t>H88I24001400001</t>
  </si>
  <si>
    <t>AMPLIAMENTO COMPLESSO OSPEDALIERO UNIVERSITARIO SS, CON ADEGUAM. FUNZIONALE E COLLEGAMENTO ESISTENTE</t>
  </si>
  <si>
    <t>FSCRI_RI_4330</t>
  </si>
  <si>
    <t>CIPSS CONSORZIO INDUSTRIALE PROVINCIALE DI SASSARI</t>
  </si>
  <si>
    <t>G27H24001720001</t>
  </si>
  <si>
    <t>CIPSS MANUTENZIONE STRAORDINARIA VIABILITÀ CONSORTILE</t>
  </si>
  <si>
    <t>FSCRI_RI_4331</t>
  </si>
  <si>
    <t>B14E24001270001</t>
  </si>
  <si>
    <t>COMPLETAMENTO INTERVENTO RISTRUTTURAZIONE DEL REP. DI MEDICINA DEL PRESIDIO OSPEDALIERO DI LANUSEI</t>
  </si>
  <si>
    <t>FSCRI_RI_4332</t>
  </si>
  <si>
    <t>ASL 7 SULCIS</t>
  </si>
  <si>
    <t>B48I24005000001</t>
  </si>
  <si>
    <t>LAVORI DI ADEGUAMENTO ALLA NORMATIVA DI PREVENZIONE INCENDI DI CUI AL DM 19 MARZO 2015 - SIRAI</t>
  </si>
  <si>
    <t>FSCRI_RI_4333</t>
  </si>
  <si>
    <t>B14E24001260001</t>
  </si>
  <si>
    <t>COMPLETAMENTO MESSA A NORMA ANTINCENDIO DEL P.O. N.S. DELLA MERCEDE DI LANUSEI</t>
  </si>
  <si>
    <t>FSCRI_RI_4334</t>
  </si>
  <si>
    <t>ASSESSORATO DEGLI ENTI LOCALI, FINANZE E URBANISTICA - DIREZIONE GENERALE DELLA PIANIFICAZIONE URBANISTICA TERRITORIALE E DELLA VIGILANZA EDILIZIA</t>
  </si>
  <si>
    <t>E71C24000260001</t>
  </si>
  <si>
    <t>AGGIORNAMENTO DEL SISTEMA INFORMATIVO TERRITORIALE REGIONALE (SITR)</t>
  </si>
  <si>
    <t>FSCRI_RI_4335</t>
  </si>
  <si>
    <t>ASL 6 MEDIO CAMPIDANO</t>
  </si>
  <si>
    <t>D38I24000170001</t>
  </si>
  <si>
    <t>MESSA A NORMA ANTINCENDIO DEL PO NS DI BONARIA</t>
  </si>
  <si>
    <t>FSCRI_RI_4337</t>
  </si>
  <si>
    <t>REGIONE SARDEGNA/ ASSESSORATO DEL TURISMO, ARTIGIANATO E COMMERCIO</t>
  </si>
  <si>
    <t>ITINERARIO DELLE SETTE CITTÀ REGIE DELLA SARDEGNA MIS. 2.1 / MIS. 4.5</t>
  </si>
  <si>
    <t>FSCRI_RI_4338</t>
  </si>
  <si>
    <t>REGIONE SARDEGNA / ASSESSORATO AL TURISMO, ARTIGIANATO E COMMERCIO</t>
  </si>
  <si>
    <t>LE PORTE DELLA SARDEGNA / PROGRAMMA A REGIA REGIONALE</t>
  </si>
  <si>
    <t>FSCRI_RI_4339</t>
  </si>
  <si>
    <t>ASL 1 SASSARI</t>
  </si>
  <si>
    <t>J13D24000080002</t>
  </si>
  <si>
    <t>P.O. CIVILE DI ALGHERO - PREVENZIONE INCENDI - CERTIFICAZIONE</t>
  </si>
  <si>
    <t>FSCRI_RI_4340</t>
  </si>
  <si>
    <t>TURISMO NEI BORGHI / REGIA REGIONALE</t>
  </si>
  <si>
    <t>FSCRI_RI_4341</t>
  </si>
  <si>
    <t>J83D24000090002</t>
  </si>
  <si>
    <t>PRESIDIO SANITARIO SAN CAMILLO</t>
  </si>
  <si>
    <t>FSCRI_RI_4344</t>
  </si>
  <si>
    <t>H88I16000010001</t>
  </si>
  <si>
    <t>COMPLETAMENTO DEGLI INTERVENTI COMPLESSO OSPEDALIERO DELLA AOU SS</t>
  </si>
  <si>
    <t>2_SEMESTRE_2034</t>
  </si>
  <si>
    <t>FSCRI_RI_4345</t>
  </si>
  <si>
    <t>B38I24003970001</t>
  </si>
  <si>
    <t>LAVORI DI ADEGUAMENTO ALLA NORMATIVA DI PREVENZIONE INCENDI DI CUI AL DM 19 MARZO 2015 - CTO</t>
  </si>
  <si>
    <t>FSCRI_RI_4346</t>
  </si>
  <si>
    <t>B38I24003960001</t>
  </si>
  <si>
    <t>LAVORI DI ADEGUAMENTO ALLA NORMATIVA DI PREVENZIONE INCENDI DI CUI AL DM 19 MARZO 2015 - S. BARBARA</t>
  </si>
  <si>
    <t>FSCRI_RI_4348</t>
  </si>
  <si>
    <t>EGAS</t>
  </si>
  <si>
    <t>E18B23001470001</t>
  </si>
  <si>
    <t>RIASSETTO FUNZIONALE DELL’ADDUTTRICE IDRICA DI JANNA 'E FERRU TRA NUORO E MAMOIADA</t>
  </si>
  <si>
    <t>FSCRI_RI_4349</t>
  </si>
  <si>
    <t>ENTE DI GOVERNO DELL'AMBITO DELLA SARDEGNA</t>
  </si>
  <si>
    <t>E14E13000800006</t>
  </si>
  <si>
    <t>REALIZZAZIONE COLLETTORI FOGNARI DEI REFLUI DI OLMEDO ALL’IMPIANTO DI DEPURAZIONE DI ALGHERO</t>
  </si>
  <si>
    <t>FSCRI_RI_4350</t>
  </si>
  <si>
    <t>E16B11000020005</t>
  </si>
  <si>
    <t>POTENZIAMENTO DELL'IMPIANTO DI POTABILIZZAZIONE DI SILÌ - ORISTANO</t>
  </si>
  <si>
    <t>FSCRI_RI_4351</t>
  </si>
  <si>
    <t>E62B18001910002</t>
  </si>
  <si>
    <t>DIGA GOVOSSAI - CONSOLIDAMENTO STRUTTURALE E ADEGUAMENTO STRUMENTAZIONE CONTROLLO</t>
  </si>
  <si>
    <t>FSCRI_RI_4352</t>
  </si>
  <si>
    <t>OPERE E INFRASTRUTTURE DELLA SARDEGNA S.R.L.</t>
  </si>
  <si>
    <t>E19E06000100002</t>
  </si>
  <si>
    <t>EMERGENZA GALLURA: RIASSETTO FUNZIONALE RETI IDRICHE DI PITTULONGU E DI GOLFO ARANCI</t>
  </si>
  <si>
    <t>FSCRI_RI_4353</t>
  </si>
  <si>
    <t>F76G04000500006</t>
  </si>
  <si>
    <t>"SCHEMA N. 31 - TIRSO" - CONDOTTA DI ALIMENTAZIONE DELLE ZONE COSTIERE DEL SINIS</t>
  </si>
  <si>
    <t>FSCRI_RI_4354</t>
  </si>
  <si>
    <t>E44H15001580002</t>
  </si>
  <si>
    <t>ADEGUAMENTO IMPIANTO DI DEPURAZIONE DI TORPÈ E DELLE FRAZIONI</t>
  </si>
  <si>
    <t>FSCRI_RI_4355</t>
  </si>
  <si>
    <t>E47B14000360005</t>
  </si>
  <si>
    <t>RIASSETTO LAVORI DI INTERCONNESSIONE CON IL POTABILIZZATORE DI TORPÈ- REALIZZAZIONE DORSALE CENTRALE</t>
  </si>
  <si>
    <t>FSCRI_RI_4356</t>
  </si>
  <si>
    <t>F56G04000280006</t>
  </si>
  <si>
    <t>OPERE COMPLEMENTARI POTABILIZZATORE DI TORPÈ</t>
  </si>
  <si>
    <t>FSCRI_RI_4358</t>
  </si>
  <si>
    <t>E93J05000010006</t>
  </si>
  <si>
    <t>LAVORI DI COSTRUZIONE IN SOTTERRANEO DELL'IMPIANTO DI DEPURAZIONE DEL COMUNE DI CARLOFORTE</t>
  </si>
  <si>
    <t>FSCRI_RI_4359</t>
  </si>
  <si>
    <t>E69G05000050006</t>
  </si>
  <si>
    <t>MANUTENZIONE STRAORDINARIA ED ESTENDIMENTO RETE FOGNARIA -TEMPIO PAUSANIA (TEMPIO E BASSACUTENA)</t>
  </si>
  <si>
    <t>FSCRI_RI_4360</t>
  </si>
  <si>
    <t>E64D18000040002</t>
  </si>
  <si>
    <t>INTERCONNESSIONE BACINI OLAI E GOVOSSAI</t>
  </si>
  <si>
    <t>FSCRI_RI_4361</t>
  </si>
  <si>
    <t>E32G06000060002</t>
  </si>
  <si>
    <t>SCHEMA N.2 "LISCIA" RETE COSTA SMERALDA-BAIA SARDINIA-RETE EST DELL'ACQUEDOTTO DEL LISCIA</t>
  </si>
  <si>
    <t>FSCRI_RI_4362</t>
  </si>
  <si>
    <t>E74H12000190001</t>
  </si>
  <si>
    <t>MANUTENZIONE SOLLEVAMENTI FOGNARI PER ADEGUAMENTO E RIPRISTINO PIENA FUNZIONALITÀ (SCHEMA N.62 PTA)</t>
  </si>
  <si>
    <t>FSCRI_RI_4363</t>
  </si>
  <si>
    <t>E88F04000020006</t>
  </si>
  <si>
    <t>COMPLETAMENTO DEL RIORDINO E RAZIONALIZZAZIONE RETE FOGNARIA: ESTENSIONE RETE FOGNARIA VIA AUTONOMIA</t>
  </si>
  <si>
    <t>FSCRI_RI_4364</t>
  </si>
  <si>
    <t>E64H12000100001</t>
  </si>
  <si>
    <t>ADEGUAMENTO SCHEMA FOGNARIO DEPURATIVO N. 77 “TEMPIO PAUSANIA”</t>
  </si>
  <si>
    <t>FSCRI_RI_4365</t>
  </si>
  <si>
    <t>E93C05000110006</t>
  </si>
  <si>
    <t>COMPLETAMENTO COLLETTORI FOGNARI DI MARACALAGONIS, SINNAI E SETTIMO AL DEPURATORE DI IS ARENAS</t>
  </si>
  <si>
    <t>FSCRI_RI_4366</t>
  </si>
  <si>
    <t>E31B14000480002</t>
  </si>
  <si>
    <t>LAVORI DI COMPLETAMENTO DELLO SCHEMA FOGNARIO-DEPURATIVO N. 45 PTA - MONTRESTA</t>
  </si>
  <si>
    <t>FSCRI_RI_4367</t>
  </si>
  <si>
    <t>LINEA D'AZIONE EFFICIENTAMENTO RETI IDRICHE COMUNALI DELLA SARDEGNA CON ELEVATA DISPERSIONE IDRICA</t>
  </si>
  <si>
    <t>FSCRI_RI_4368</t>
  </si>
  <si>
    <t>E16J12000540001</t>
  </si>
  <si>
    <t>ADEGUAMENTO SCHEMA FOGNARIO DEPURATIVO N. 253 VILLASALTO</t>
  </si>
  <si>
    <t>FSCRI_RI_4369</t>
  </si>
  <si>
    <t>E15J06000080001</t>
  </si>
  <si>
    <t>SCHEMA N 1 VIGNOLA-CASTELDORIA-PERFUGAS N 5 BIDIGHINZU-FLORINAS. DIRAMAZIONE CHIARAMONTI-LAERRU</t>
  </si>
  <si>
    <t>FSCRI_RI_4370</t>
  </si>
  <si>
    <t>E87B14000370005</t>
  </si>
  <si>
    <t>RIASSETTO LAVORI DI INTERCONNESSIONE CON IL POTABILIZZATORE DI TORPÈ-REALIZZAZIONE DORSALE NORD-SUD</t>
  </si>
  <si>
    <t>FSCRI_RI_4371</t>
  </si>
  <si>
    <t>E49E08000190002</t>
  </si>
  <si>
    <t>MANUTENZIONE STRAORDINARIA DELLA CONDOTTA DI COLLEGAMENTO SERBATOIO E POZZI ARTESIANI DI PUTIFIGARI</t>
  </si>
  <si>
    <t>FSCRI_RI_4372</t>
  </si>
  <si>
    <t>E12E22000720001</t>
  </si>
  <si>
    <t>SCHEMA NPRGA N.14 GOVOSSAI. NUOVA CONDOTTA ADDUTTRICE SARULE, ORANI, ONIFERI, OROTELLI E PIÙ</t>
  </si>
  <si>
    <t>FSCRI_RI_4373</t>
  </si>
  <si>
    <t>E29G04000060006</t>
  </si>
  <si>
    <t>ADEGUAMENTO SCHEMA FOGNARIO DEPURATIVO N° 179 - MEANA SARDO</t>
  </si>
  <si>
    <t>FSCRI_RI_4374</t>
  </si>
  <si>
    <t>E13J04000010006</t>
  </si>
  <si>
    <t>REALIZZAZIONE RETE FOGNARIA FASCIA COSTIERA - COMUNE DI MAGOMADAS</t>
  </si>
  <si>
    <t>FSCRI_RI_4375</t>
  </si>
  <si>
    <t>E18B24001420002</t>
  </si>
  <si>
    <t>SCHEMA N. 2 LISCIA - MANUTENZIONE STRAORDINARIA RAMO DI INETRCONNESSIONE CON LO SCHEMA 11 SINISCOLA</t>
  </si>
  <si>
    <t>FSCRI_RI_4376</t>
  </si>
  <si>
    <t>E43H08000030002</t>
  </si>
  <si>
    <t>SCHEMA N° 3 CASTELDORIA - CONDOTTE PER SEDINI, BULZI, PERFUGAS E LAERRU</t>
  </si>
  <si>
    <t>FSCRI_RI_4377</t>
  </si>
  <si>
    <t>E63J06000060001</t>
  </si>
  <si>
    <t>DELOCALIZZAZIONE DEPURATORE BALLAO</t>
  </si>
  <si>
    <t>FSCRI_RI_4378</t>
  </si>
  <si>
    <t>E66G05000080011</t>
  </si>
  <si>
    <t>SCHEMA 17 "OGLIASTRA": RAMO EST DORSALE PRINCIPALE - 2° LOTTO - RAMO EST</t>
  </si>
  <si>
    <t>FSCRI_RI_4379</t>
  </si>
  <si>
    <t>E53H06000010006</t>
  </si>
  <si>
    <t>ADEGUAMENTO SCHEMA FOGNARIO DEPURATIVO N. 180 ATZARA-SORGONO - AMPLIAMENTO IMPIANTO DI DEPURAZIONE</t>
  </si>
  <si>
    <t>FSCRI_RI_4381</t>
  </si>
  <si>
    <t>C21D24000070006</t>
  </si>
  <si>
    <t>RISANAMENTO E RIORDINO SISTEMA FOGNARIO DI CAGLIARI PER RIUTILIZZO REFLUI. INDAGINI E PROGETTAZIONE</t>
  </si>
  <si>
    <t>FSCRI_RI_4382</t>
  </si>
  <si>
    <t>E78B16000050002</t>
  </si>
  <si>
    <t>MANUTENZIONE STRAORDINARIA SISTEMA FOGNARIO OLBIA AL FINE DI CONSENTIRE IL RIUTILIZZO DEI REFLUI</t>
  </si>
  <si>
    <t>FSCRI_RI_4383</t>
  </si>
  <si>
    <t>F72C04000020006</t>
  </si>
  <si>
    <t>COMPLETAMENTO SCHEMA FOGNARIO DEPURATIVO S. G. SUERGIU (N.310 PRRA)-COLLETTAMENTO TRATALIAS E PALMAS</t>
  </si>
  <si>
    <t>FSCRI_RI_4384</t>
  </si>
  <si>
    <t>E15C11000830001</t>
  </si>
  <si>
    <t>APQ. COMPLETAMENTO IMPIANTO DEPURAZIONE ALGHERO SAN MARCO, REALIZZAZIONE DEL 4° SEDIMENTATORE</t>
  </si>
  <si>
    <t>FSCRI_RI_4385</t>
  </si>
  <si>
    <t>E12E24000680002</t>
  </si>
  <si>
    <t>ADEGUAMENTO DELLO SCHEMA FOGNARIO DEPURATIVO N. 267 DEL PTA - BURCEI</t>
  </si>
  <si>
    <t>FSCRI_RI_4386</t>
  </si>
  <si>
    <t>E94H12000040001</t>
  </si>
  <si>
    <t>DELOCALIZZAZIONE DEL SOLLEVAMENTO FOGNARIO LOC. S'ARCHITTU E REALIZZAZIONE COLLEGAMENTI IDRAULICI</t>
  </si>
  <si>
    <t>FSCRI_RI_4387</t>
  </si>
  <si>
    <t>F52C04000050006</t>
  </si>
  <si>
    <t>LAVORI DI INTERCONNESSIONE CON IL POTABILIZZATORE DI TORPÈ - SCHEMA N. 8 SINISCOLA</t>
  </si>
  <si>
    <t>FSCRI_RI_4388</t>
  </si>
  <si>
    <t>E34H12000120001</t>
  </si>
  <si>
    <t>ADEGUAMENTO SCHEMA FOGNARIO DEPURATIVO N. 316 “GIBA”</t>
  </si>
  <si>
    <t>FSCRI_RI_4392</t>
  </si>
  <si>
    <t>CITTÀ METROPOLITANA DI CAGLIARI</t>
  </si>
  <si>
    <t>J97H24001110002</t>
  </si>
  <si>
    <t>ADEGUAMENTO FUNZIONALE E GEOMETRICO DELLA STRADA ASSEMINI – SESTU</t>
  </si>
  <si>
    <t>FSCRI_RI_4394</t>
  </si>
  <si>
    <t>J21C24000050002</t>
  </si>
  <si>
    <t>MIGRAZIONE IN CLOUD DEL SISTEMA INFORMATIVO DELL’ENTE IN COERENZA CON IL PIANO TRIENNALE DELLA PA</t>
  </si>
  <si>
    <t>1_SEMESTRE_2035</t>
  </si>
  <si>
    <t>FSCRI_RI_4405</t>
  </si>
  <si>
    <t>COMUNE DI QUARTU S. ELENA</t>
  </si>
  <si>
    <t>E88C22000400004</t>
  </si>
  <si>
    <t>"FARM-LA FABBRICA DELL'INNOVAZIONE PER AMBIENTE, ENERGIA, BENESSERE E MOBILITÀ" EX DISTILLERIE CAPRA</t>
  </si>
  <si>
    <t>FSCRI_RI_4409</t>
  </si>
  <si>
    <t>J25I24000210001</t>
  </si>
  <si>
    <t>URBANISMO TATTICO. PROGETTI DI MITIGAZIONE ONDATE DI CALORE E AREE PLAYGROUND</t>
  </si>
  <si>
    <t>FSCRI_RI_4422</t>
  </si>
  <si>
    <t>COMUNE DI CAGLIARI</t>
  </si>
  <si>
    <t>10.01 STRUTTURE SOCIALI</t>
  </si>
  <si>
    <t>G25B22000120001</t>
  </si>
  <si>
    <t>NUOVO PALAZZETTO DELLO SPORT</t>
  </si>
  <si>
    <t>FSCRI_RI_4427</t>
  </si>
  <si>
    <t>G27I16000010007</t>
  </si>
  <si>
    <t>RIQUALIFICAZIONE URBANA DEL COMPLESSO ERP DI PIAZZA GRANATIERI DI SARDEGNA A CAGLIARI</t>
  </si>
  <si>
    <t>FSCRI_RI_4430</t>
  </si>
  <si>
    <t>J26G24000130002</t>
  </si>
  <si>
    <t>AMMODERNAMENTO INFRASTRUTTURA INFORMATICA</t>
  </si>
  <si>
    <t>FSCRI_RI_4440</t>
  </si>
  <si>
    <t>CITTÀ METROPOLITANA DI CAGLIARI - CONSORZIO DI BONIFICA DELLA SARDEGNA MERIDIONALE</t>
  </si>
  <si>
    <t>C85H24006370002</t>
  </si>
  <si>
    <t>COMPLETAMENTO DELL’INFRASTRUTTURAZIONE IRRIGUA DELLE ZONE RURALI DEI COMUNI DI CM CAGLIARI</t>
  </si>
  <si>
    <t>FSCRI_RI_4471</t>
  </si>
  <si>
    <t>UNIONE DEI COMUNI VALLE DEL CEDRINO</t>
  </si>
  <si>
    <t>J91B20001020001</t>
  </si>
  <si>
    <t>CIRCONVALLAZIONE DI COLLEGAMENTO TRA LA S.S. 129 CON LA SP 25 NEL COMUNE DI GALTELLÌ</t>
  </si>
  <si>
    <t>FSCRI_RI_4472</t>
  </si>
  <si>
    <t>F71B17000270006</t>
  </si>
  <si>
    <t>PROGETTAZIONE E REALIZZAZIONE RETE CICLABILE REGIONALE</t>
  </si>
  <si>
    <t>FSCRI_RI_4481</t>
  </si>
  <si>
    <t>COMUNE DI CABRAS</t>
  </si>
  <si>
    <t>C81B18000620002</t>
  </si>
  <si>
    <t>MIGLIORAMENTO DELLA VIABILITÀ DI ORISTANO – CABRAS – SAN GIOVANNI DI SINIS</t>
  </si>
  <si>
    <t>FSCRI_RI_4482</t>
  </si>
  <si>
    <t>E79B24000190001</t>
  </si>
  <si>
    <t>PROGETTO TEMATICO REGIONALE DI INTERCONNESSIONE SOSTENIBILE DEI TERRITORI DELLA SARDEGNA</t>
  </si>
  <si>
    <t>FSCRI_RI_4484</t>
  </si>
  <si>
    <t>PROVINCIA DELL'OGLIASTRA</t>
  </si>
  <si>
    <t>J61B15000560002</t>
  </si>
  <si>
    <t>SP 27 TORTOLÌ – VILLAGRANDE. LAVORI DI ADEGUAMENTO 2° STRALCIO</t>
  </si>
  <si>
    <t/>
  </si>
  <si>
    <t>FSCRI_RI_4485</t>
  </si>
  <si>
    <t>COMUNE DI SETTIMO SAN PIETRO</t>
  </si>
  <si>
    <t>I51B15000620002</t>
  </si>
  <si>
    <t>CIRCONVALLAZIONE DI SETTIMO SAN PIETRO</t>
  </si>
  <si>
    <t>FSCRI_RI_4486</t>
  </si>
  <si>
    <t>MANUTENZIONE E MESSA IN SICUREZZA DELLE STRADE DELLA CITTA' METROPOLITANA DI CAGLIARI</t>
  </si>
  <si>
    <t>FSCRI_RI_4487</t>
  </si>
  <si>
    <t>PREDISPOSIZIONE DOCFAP E PROGETTAZIONI NUOVE INFRASTRUTTURE PORTUALI PREVISTE DAL PRRPT</t>
  </si>
  <si>
    <t>FSCRI_RI_4488</t>
  </si>
  <si>
    <t>COMUNE DI SARDARA</t>
  </si>
  <si>
    <t>E17H18001240001</t>
  </si>
  <si>
    <t>MESSA IN SICUREZZA DELLA EX SS 131</t>
  </si>
  <si>
    <t>FSCRI_RI_4489</t>
  </si>
  <si>
    <t>C71B20000700002</t>
  </si>
  <si>
    <t>ITINERARIO TRASVERSALE SARDO - 1° LOTTO FUNZIONALE</t>
  </si>
  <si>
    <t>FSCRI_RI_4490</t>
  </si>
  <si>
    <t>F11B21007070001</t>
  </si>
  <si>
    <t>COLLEGAMENTO FERROVIARIO ALGHERO CENTRO - ALGHERO AEROPORTO</t>
  </si>
  <si>
    <t>FSCRI_RI_4491</t>
  </si>
  <si>
    <t>COMUNE DI SAN VITO (SU)</t>
  </si>
  <si>
    <t>F75F24000570003</t>
  </si>
  <si>
    <t>MESSA IN SICUREZZA PONTE SUL RIO URI — COMUNE DI SAN VITO</t>
  </si>
  <si>
    <t>FSCRI_RI_4493</t>
  </si>
  <si>
    <t>PROVINCIA DI ORISTANO</t>
  </si>
  <si>
    <t>F51B13000550003</t>
  </si>
  <si>
    <t>COMPLETAMENTO CIRCONVALLAZIONE DI BONARCADO</t>
  </si>
  <si>
    <t>FSCRI_RI_4495</t>
  </si>
  <si>
    <t>PROVINCIA DEL MEDIO CAMPIDANO</t>
  </si>
  <si>
    <t>J97H21037570002</t>
  </si>
  <si>
    <t>MESSA IN SICUREZZA E RIQUALIFICAZIONE VIABILITÀ PROV.LE NEL COMPARTO SERRAMANNA -SAMASSI-SERRENTI</t>
  </si>
  <si>
    <t>FSCRI_RI_4497</t>
  </si>
  <si>
    <t>COMUNE DI TEMPIO PAUSANIA</t>
  </si>
  <si>
    <t>C51B24000230003</t>
  </si>
  <si>
    <t>COMPLETAMENTO SP 133 TEMPIO- SP 5 AGLIENTU</t>
  </si>
  <si>
    <t>FSCRI_RI_4498</t>
  </si>
  <si>
    <t>AZIONI ED INTERVENTI DI RIGENERAZIONE URBANA</t>
  </si>
  <si>
    <t>FSCRI_RI_4499</t>
  </si>
  <si>
    <t>PROVINCIA DELLA GALLURA NORD EST SARDEGNA</t>
  </si>
  <si>
    <t>I21B03000190005</t>
  </si>
  <si>
    <t>COLLEGAMENTO PROVINCIALE “ABBASANTA-BUDDUSÒ-OLBIA” DELLA SS 389 TRATTO “ALÀ DEI SARDI-BIVIO PADRU”</t>
  </si>
  <si>
    <t>FSCRI_RI_4501</t>
  </si>
  <si>
    <t>COMUNE DI ORISTANO</t>
  </si>
  <si>
    <t>H11B24000710001</t>
  </si>
  <si>
    <t>REALIZZAZIONE DI INTERVENTI DI COMPLETAMENTO DI INFRASTRUTTURE VIARIE CIRCONVALLAZIONE NORD ORISTANO</t>
  </si>
  <si>
    <t>FSCRI_RI_4502</t>
  </si>
  <si>
    <t>COMUNE DI LODE'</t>
  </si>
  <si>
    <t>C57H24001580002</t>
  </si>
  <si>
    <t>VIABILITÀ DI ACCESSO AL PARCO DI TEPILORA</t>
  </si>
  <si>
    <t>FSCRI_RI_4509</t>
  </si>
  <si>
    <t>D27B19000060002</t>
  </si>
  <si>
    <t>RADDOPPIO CONDOTTA DI COLLEGAMENTO ACQUEDOTTO COGHINAS E SERBATOI DI CAMPANEDDA SIMR ENAS</t>
  </si>
  <si>
    <t>ENTE ACQUE DELLA SARDEGNA</t>
  </si>
  <si>
    <t>FSCRI_RI_4524</t>
  </si>
  <si>
    <t>F99J20000240002</t>
  </si>
  <si>
    <t>COMPLETAMENTO CIRCONVALLAZIONE CUGLIERI IN VARIANTE SS 292</t>
  </si>
  <si>
    <t>FSCRI_RI_4536</t>
  </si>
  <si>
    <t>F71B15000610002</t>
  </si>
  <si>
    <t>PROGETTAZIONE E REALIZZAZIONE CICLOVIA DELLA SARDEGNA - COMPLETAMENTO DIRETTRICE PRINCIPALE</t>
  </si>
  <si>
    <t>FSCRI_RI_4566</t>
  </si>
  <si>
    <t>UNIONE DEI COMUNI DEL SULCIS</t>
  </si>
  <si>
    <t>I51B19000020006</t>
  </si>
  <si>
    <t>DEMOLIZIONE E RICOSTRUZIONE DEL PONTE SUL RIO PISCINAS - COMUNE DI GIBA</t>
  </si>
  <si>
    <t>FSCRI_RI_4572</t>
  </si>
  <si>
    <t>UNITÀ DI PROGETTO "INTERVENTI COMMISSARIALI CONTRO IL DISSESTO IDROGEOLOGICO"</t>
  </si>
  <si>
    <t>E92B24000470006</t>
  </si>
  <si>
    <t>INTERVENTO 24: BRIGLIE SELETTIVE RIO GIORDANO NEL COMUNE DI BITTI</t>
  </si>
  <si>
    <t>FSCRI_RI_4578</t>
  </si>
  <si>
    <t>UNIONE DI COMUNI DEL SULCIS</t>
  </si>
  <si>
    <t>I44E21017000006</t>
  </si>
  <si>
    <t>COMUNE DI CARBONIA - SS 126 “SUD OCCIDENTALE SARDA” - PROGETTO DI COMPLETAMENTO DELLE INTERSEZIONI</t>
  </si>
  <si>
    <t>FSCRI_RI_4586</t>
  </si>
  <si>
    <t>E92B24000480006</t>
  </si>
  <si>
    <t>INTERVENTO 01: RIO GIORDANO (TRATTO IMBOCCO RIO GIORDANO - INIZIO VIA BRESCIA) - SOLUZIONE BASE</t>
  </si>
  <si>
    <t>FSCRI_RI_4589</t>
  </si>
  <si>
    <t>E92B24000490006</t>
  </si>
  <si>
    <t>INTERVENTO 02: RIO GIORDANO (TRATTO DI VIA BRESCIA FINO A CONFLUENZA CON RIO CUCCUREDDU)</t>
  </si>
  <si>
    <t>FSCRI_RI_4602</t>
  </si>
  <si>
    <t>D88B22001000001</t>
  </si>
  <si>
    <t>RIFACIMENTO ADDUTTRICE PRINCIPALE DN 1500 PER L'IRRIGAZIONE DEL COMPRENSORIO NORD IV LOTTO</t>
  </si>
  <si>
    <t>FSCRI_RI_4603</t>
  </si>
  <si>
    <t>CORPO FORESTALE E DI VIGILANZA AMBIENTALE</t>
  </si>
  <si>
    <t>E21E24000110001</t>
  </si>
  <si>
    <t>RISTRUTTURAZIONE E INTEGRAZIONE TECNOLOGICA DEI SISTEMI INFORMATIVI DEL CFVA</t>
  </si>
  <si>
    <t>FSCRI_RI_4604</t>
  </si>
  <si>
    <t>CFVA/COMUNE DI MONSERRATO</t>
  </si>
  <si>
    <t>04.01 EFFICIENZA ENERGETICA</t>
  </si>
  <si>
    <t>E34F24002300001</t>
  </si>
  <si>
    <t>RISTRUTTURAZIONE ED EFFICIENTAMENTO ENERGETICO COLONNA MOBILE ANTINCENDIO E PROT. CIVILE DEL CFVA</t>
  </si>
  <si>
    <t>FSCRI_RI_4606</t>
  </si>
  <si>
    <t>VARI</t>
  </si>
  <si>
    <t>LINEA DI AZIONE RIFINANZIAMENTO INTERVENTI DI MITIGAZIONE DEL RISCHIO IDROGEOLOGICO</t>
  </si>
  <si>
    <t>FSCRI_RI_4607</t>
  </si>
  <si>
    <t>DA INDIVIDUARE A SEGUITO DI DELIBERAZIONE DELLA GIUNTA REGIONALE</t>
  </si>
  <si>
    <t>INTERVENTI DI MESSA IN SICUREZZA, IMPLEMENTAZIONE E RIQUALIFICAZIONE DELLE OPERE DEL SIMR</t>
  </si>
  <si>
    <t>FSCRI_RI_4608</t>
  </si>
  <si>
    <t>REALIZZAZIONE, COMPLETAMENTO, RIFUNZIONALIZZAZIONE ED EFFICIENTAMENTO PORTI DI COMPETENZA REGIONALE</t>
  </si>
  <si>
    <t>FSCRI_RI_4609</t>
  </si>
  <si>
    <t>DA INDIVIDUARE A SEGUITO DI APPOSITA DELIBERAZIONE DELLA GIUNTA REGIONALE</t>
  </si>
  <si>
    <t>PROGETTAZIONE INTERVENTI STRATEGICI PER POTENZIAMENTO SIMR E PRINCIPALI OPERE ADDUZIONE SETTORIALI</t>
  </si>
  <si>
    <t>FSCRI_RI_4610</t>
  </si>
  <si>
    <t>PIANO STRATEGICO CITTÀ METROPOLITANA – RIGENERAZIONE URBANA</t>
  </si>
  <si>
    <t>FSCRI_RI_4611</t>
  </si>
  <si>
    <t>ENTI LOCALI PROPRIETARI DI EDIFICI SCOLASTICI DELLA SARDEGNA</t>
  </si>
  <si>
    <t>REALIZZAZIONE DI ARCHITETTURE SCOLASTICHE IN GRADO DI ADATTARSI ALLE ESIGENZE DEGLI STUDENTI</t>
  </si>
  <si>
    <t>FSCRI_RI_4612</t>
  </si>
  <si>
    <t>05.05 NATURA E BIODIVERSITÀ</t>
  </si>
  <si>
    <t>PIANO STRATEGICO METROPOLITANO: AMBIENTE E TRANSIZIONE VERDE</t>
  </si>
  <si>
    <t>FSCRI_RI_4613</t>
  </si>
  <si>
    <t>PIANO STRATEGICO METROPOLITANO: TRANSIZIONE ENERGETICA</t>
  </si>
  <si>
    <t>FSCRI_RI_4614</t>
  </si>
  <si>
    <t>PIANO STRATEGICO METROPOLITANO: CULTURA, PATRIMONIO E PAESAGGIO</t>
  </si>
  <si>
    <t>FSCRI_RI_4615</t>
  </si>
  <si>
    <t>PIANO STRATEGICO METROPOLITANO: MOBILITÀ E TRASPORTI</t>
  </si>
  <si>
    <t>FSCRI_RI_4616</t>
  </si>
  <si>
    <t>12.CAPACITÀ AMMINISTRATIVA</t>
  </si>
  <si>
    <t>12.02 ASSISTENZA TECNICA</t>
  </si>
  <si>
    <t>ASSISTENZA TECNICA, DIGITALIZZAZIONE E RAFFORZAMENTO DELLA CAPACITÀ AMMINISTRATIVA</t>
  </si>
  <si>
    <t>FSCRI_RI_4617</t>
  </si>
  <si>
    <t>PROGRAMMAZIONE TERRITORIALE - INFRASTRUTTURAZIONE E RIQUALIFICAZIONE DI EDIFICI E SPAZI PUBBLICI</t>
  </si>
  <si>
    <t>FSCRI_RI_4618</t>
  </si>
  <si>
    <t>G23F24000220002</t>
  </si>
  <si>
    <t>COMPLETAMENTO DELLA RETE DI DISTRIBUZIONE DEL GAS METANO</t>
  </si>
  <si>
    <t>FSCRI_RI_4619</t>
  </si>
  <si>
    <t>CONSORZIO INDUSTRIALE PROVINCIALE NORD EST SARDEGNA GALLURA CIPNES</t>
  </si>
  <si>
    <t>D96D24000090001</t>
  </si>
  <si>
    <t>POLO STRATEGICO PER INNOVAZIONE,TRASFERIMENTO TECNOL. E SVILUPPO TERRITORIO- C. CONGRESSI AUDITORIUM</t>
  </si>
  <si>
    <t>FSCRI_RI_4620</t>
  </si>
  <si>
    <t>G78B24000170001</t>
  </si>
  <si>
    <t>REALIZZAZ. DI SEZIONE DI TRATTAM. DEPURATIVA PER SOLUZ. PERICOLOSE E NON PERICOL. CON OPERE CONNESSE</t>
  </si>
  <si>
    <t>FSCRI_RI_4621</t>
  </si>
  <si>
    <t>F99J24000820001</t>
  </si>
  <si>
    <t>INFRASTRUTTURE SUPPORTO PER RICARICA MEZZI TPL AUTOMOBILISTICO, EFFICIENTAMENTO/ADEGUAMENTO DEPOSITI</t>
  </si>
  <si>
    <t>Accordo per la Coesione Governo - Regione Autonoma della Sardegna
Allegato A2 Elenco interventi finanziati in anticipazione FSC 21-27</t>
  </si>
  <si>
    <t>Area tematica</t>
  </si>
  <si>
    <t>Linea di intervento</t>
  </si>
  <si>
    <t>Titolo dell'intervento</t>
  </si>
  <si>
    <t>05.02.RISORSE IDRICHE</t>
  </si>
  <si>
    <t>03.COMPETITIVITA’ E IMPRESE</t>
  </si>
  <si>
    <t>03.03.AGRICOLTURA</t>
  </si>
  <si>
    <t>I87H20003140006</t>
  </si>
  <si>
    <t>Manutenzione straordinaria della diga di Saruxi in agro di Sedilo (OR) e ripristino del canale adduttore tra il lago di Benzone e la diga di Saruxi</t>
  </si>
  <si>
    <t>C27H21000710006</t>
  </si>
  <si>
    <t>Manutenzione straordinaria della rete di distribuzione irrigua della Trexenta A-B-C</t>
  </si>
  <si>
    <t>B67H21008350005</t>
  </si>
  <si>
    <t>MANUTENZIONE E INTEGRAZIONE STRUMENTI DI MISURA PER IL CONTINGENTAMENTO DELLA RISORSA IRRIGUA COMPRENSORIO DELL'ANGLONA</t>
  </si>
  <si>
    <t>B47H21005370005</t>
  </si>
  <si>
    <t>MANUTENZIONE E INTEGRAZIONE STRUMENTI DI MISURA PER IL CONTINGENTAMENTO DELLA RISORSA IRRIGUA COMPRENSORIO DELLA PIANA DI CHILIVANI - COMPLETAMENTO</t>
  </si>
  <si>
    <t>04.01.EFFICIENZA ENERGETICA</t>
  </si>
  <si>
    <t>G33D20006040005</t>
  </si>
  <si>
    <t>Realizzazione del centro di telecontrollo degli impianti consortili”</t>
  </si>
  <si>
    <t>G11B20000050005</t>
  </si>
  <si>
    <t>Efficientamento energetico della sede centrale consortile mediante installazione di un impianto a pannelli fotovoltaici e riqualificazione dell’impianto di climatizzazione.</t>
  </si>
  <si>
    <t>G57H20002680002</t>
  </si>
  <si>
    <t>Sostituzione delle condotte in cemento amianto e riconfigurazione delle rete irrigua Sassu 5 - CAT P0620</t>
  </si>
  <si>
    <t>G17H20003040002</t>
  </si>
  <si>
    <t>Conversione della rete di distribuzione a canaletta del Distretto a gravità di Pesaria in rete tubata - CAT P0520</t>
  </si>
  <si>
    <t>07.01.TRASPORTO STRADALE</t>
  </si>
  <si>
    <t>03.01.INDUSTRIA E SERVIZI</t>
  </si>
  <si>
    <t>F28J19000050001</t>
  </si>
  <si>
    <t>COMPLETAMENTO DEL PIANO INSEDIAMENTI PRODUTTIVI (P.I.P.) - 3° LOTTO</t>
  </si>
  <si>
    <t>F28G19017880001</t>
  </si>
  <si>
    <t>Intervento di valorizzazione delle terre pubbliche mediante piantumazione di un oliveto e la realizzazione di un frantoio oleario, centro congressi e laboratorio didattico da affidare ad una cooperativa sociale</t>
  </si>
  <si>
    <t>H16H19000100004</t>
  </si>
  <si>
    <t>Realizzazione di una rete di acque bianche e riqualificazione della Piazza Repubblica</t>
  </si>
  <si>
    <t>I74H15000990002</t>
  </si>
  <si>
    <t>Interventi di messa in sicurezza di competenza del Servizio Dighe dell’Enas. Diga Monte Su Rei/Mulargia</t>
  </si>
  <si>
    <t>I74H15001010002</t>
  </si>
  <si>
    <t>Interventi di messa in sicurezza di competenza del Servizio Gestione Sud</t>
  </si>
  <si>
    <t>I74H15001000002</t>
  </si>
  <si>
    <t>Interventi per la messa n sicurezza delle opere di competenza del Servizio Gestione Nord</t>
  </si>
  <si>
    <t>I24H15001140002</t>
  </si>
  <si>
    <t>Riqualificazione e adeguamento dei Sistemi 3B Nord Occidentale, 3C Nord Occidentale, 2C Tirso, 7A Flumendosa-Campidano-Cixerri. Sistema 3C Nord Occidentale: Adeguamento presa irrigua Cuga</t>
  </si>
  <si>
    <t>I74H15001040002</t>
  </si>
  <si>
    <t>Sistema Idrico Multisettoriale: Riqualificazione ed efficientamento del sistema di erogazione e supervisione (Telecontrollo del canale sinistra Tirso)</t>
  </si>
  <si>
    <t>J77H19002050001</t>
  </si>
  <si>
    <t>Manutenzione straordinaria della strada rurale in loc. "Riu Tortu".</t>
  </si>
  <si>
    <t>H57H20001130001</t>
  </si>
  <si>
    <t>Messa in sicurezza strade rurali</t>
  </si>
  <si>
    <t>H37H19001080006</t>
  </si>
  <si>
    <t>Completamento intervento strada rurale in località Pischina Ruia.</t>
  </si>
  <si>
    <t>I35F21000440002</t>
  </si>
  <si>
    <t>Interventi di miglioramento dei livelli di sicurezza della circolazione veicolare mediante efficientamento dei sistemi di ritenuta laterale (guard-rail) nelle aree n. 1-2</t>
  </si>
  <si>
    <t>H61B19000500004</t>
  </si>
  <si>
    <t>Completamento Urbanizzazioni della via Tiepolo</t>
  </si>
  <si>
    <t>H47H11000070002</t>
  </si>
  <si>
    <t>Lavori per la sistemazione funzionale della strada comunale "Contonera" nel tratto compreso fra la strada vecchia per Monastir e la ex S.S. 131</t>
  </si>
  <si>
    <t>G15F20001510006</t>
  </si>
  <si>
    <t>Completamento dei lavori di manutenzione straordinaria e recupero strutturale del ponte Serra</t>
  </si>
  <si>
    <t>J27H20002390002</t>
  </si>
  <si>
    <t>Sistemazione strada extraurbana di collegamento della via Marconi alla via IV novembre denominata "Su Padru"</t>
  </si>
  <si>
    <t>F27H19004490002</t>
  </si>
  <si>
    <t>LAVORI DI MESSA IN SICUREZZA DELLE SS.PP. 43, 73, 45, 46, 72 E 99</t>
  </si>
  <si>
    <t>F27H20004450002</t>
  </si>
  <si>
    <t>LAVORI DI MESSA IN SICUREZZA DELLE SS.PP. 9, 49, 60, 97.</t>
  </si>
  <si>
    <t>08.01.EDILIZIA E SPAZI PUBBLICI</t>
  </si>
  <si>
    <t>E38D18000060002</t>
  </si>
  <si>
    <t>Programma realizzazione alloggi di edilizia economica e popolare da assegnare a canone sociale</t>
  </si>
  <si>
    <t>F87H21002600001</t>
  </si>
  <si>
    <t>LAVORI DI MANUTENZIONE STRAORDINARIA E MESSA IN SICUREZZA IMPIANTO SPORTIVO</t>
  </si>
  <si>
    <t>12.CAPACITA' AMMINISTRATIVA</t>
  </si>
  <si>
    <t>12.01.RAFFORZAMENTO PA</t>
  </si>
  <si>
    <t>E21B21003220001</t>
  </si>
  <si>
    <t>Azioni per la digitalizzazione e standardizzazione dei processi</t>
  </si>
  <si>
    <t>10.02.STRUTTURE E ATTREZZATURE SANITARIE</t>
  </si>
  <si>
    <t>H88I20000050002</t>
  </si>
  <si>
    <t>Lavori urgenti di ristrutturazione dei principali corpi bagno Palazzo Materno Infantile</t>
  </si>
  <si>
    <t>07.02.TRASPORTO FERROVIARIO</t>
  </si>
  <si>
    <t>F60H18000010008</t>
  </si>
  <si>
    <t>Rinnovo materiale rotabile rete a scartamento ridotto - Acquisto n. 8 treni</t>
  </si>
  <si>
    <t>07.04.TRASPORTO AEREO</t>
  </si>
  <si>
    <t>H19J21008910008</t>
  </si>
  <si>
    <t>Fornitura e posa in opera di n° 3 impianti bagagli da stiva</t>
  </si>
  <si>
    <t>C99J19001270002</t>
  </si>
  <si>
    <t>FORNITURA, INSTALLAZIONE, START-UP E INSTALLAZIONE DI APPARECCHIATURE RADIOGENE EDS STANDARD 3</t>
  </si>
  <si>
    <t>C96G21039360002</t>
  </si>
  <si>
    <t>IMPIANTO BHS - ADEGUAMENTO STANDARD 3</t>
  </si>
  <si>
    <t>07.05.MOBILITÀ URBANA</t>
  </si>
  <si>
    <t>F19J21010330001</t>
  </si>
  <si>
    <t>Acquisto n° 100 autobus elettrici 12 m</t>
  </si>
  <si>
    <t>11.01.STRUTTURE EDUCATIVE E FORMATIVE</t>
  </si>
  <si>
    <t>G17B15000530006</t>
  </si>
  <si>
    <t>Asse I - Riqualificazione del Complesso Scolastico – Secondaria di I Grado “G. Deledda” - via Tarragona</t>
  </si>
  <si>
    <t>F15I15000050006</t>
  </si>
  <si>
    <t>Asse I - Scuole del nuovo millennio- Riqualificazione di un edificio per la creazione di un polo intercomunale per i comuni del Goceano</t>
  </si>
  <si>
    <t>C22G19000330002</t>
  </si>
  <si>
    <t>Asse II - LAVORI DI RICOSTRUZIONE DELLA SCUOLA SECONDARIA DI PRIMO GRADO SITA IN LOCALITÀ MARRONCA COMUNE DI ARZANA*VIA 4 MORI*RICOSTRUZIONE CON EFFICENTAMENTO ENERGETICO DELLA SCUOLA SECONDARIA DI PRIMO GRADO SITA IN LOCALITÀ MARRONCA</t>
  </si>
  <si>
    <t>C66B19000340002</t>
  </si>
  <si>
    <t>Asse II - EDIFICIO SCOLASTICO SITO IN BAUNEI (NU) IN VIA LOMBARDO RADICE ADIBITO A SCUOLA PER LINFANZIA E PRIMARIA*VIA COMUNE DI BAUNEI VIA LOMBARDO RADICE*INTERVENTI DI MANUTENZIONE STRAORDINARIA CON MESSA IN SICUREZZA ADEGUAMENTO IMPIANTISTICO</t>
  </si>
  <si>
    <t>B52G19000610006</t>
  </si>
  <si>
    <t>Asse II - LAVORI ADEGUAMENTO ALLA VULNERABILITÀ SISMICA DELLA SCUOLA SECONDARIA DI PRIMO GRADO GIOVANNI PASCOLI - CORSO AMERICA</t>
  </si>
  <si>
    <t>E82B17001340005</t>
  </si>
  <si>
    <t>Asse II - SCUOLA PRIMARIA VIA BEETHOVEN - LAVORI DI MANUTENZIONE STRAORDINARIA E ADEGUAMENTO ALLE NORME</t>
  </si>
  <si>
    <t>G31E15001040006</t>
  </si>
  <si>
    <t>Asse I - Riqualificazione di struttura scolastica nel Comune di Ales</t>
  </si>
  <si>
    <t>H41E16000330002</t>
  </si>
  <si>
    <t>Asse I - Interventi di ristrutturazione e riqualificazione delle strutture scolastiche primarie e secondarie di primo grado nei Comuni di Mogoro e Masullas, nonché riqualificazione e ottimizzazione degli spazi della scuola dell’infanzia del Comune di Gonnostramatza.</t>
  </si>
  <si>
    <t>E85I15000240006</t>
  </si>
  <si>
    <t>Asse I - REALIZZAZIONE DEL POLO SCOLASTICO INTERCOMUNALE "ENERGIE IN RETE"</t>
  </si>
  <si>
    <t>H16J20000400001</t>
  </si>
  <si>
    <t>RIQUALIFICAZIONE DELLA PALESTRA COMUNALE</t>
  </si>
  <si>
    <t>B87B15000700006</t>
  </si>
  <si>
    <t>Asse I - Istituto comprensivo S. Farina – Ottava</t>
  </si>
  <si>
    <t>Accordo per la Coesione Governo - Regione Autonoma della Sardegna 
Allegato A3 Programma di interventi con cronoprogramma procedurale - valori in euro
(quota Fondo di Rotazione ex lege 183/1987)</t>
  </si>
  <si>
    <t>TITOLO INTERVENTO</t>
  </si>
  <si>
    <t>COSTO COMPLESSIVO</t>
  </si>
  <si>
    <t>FDR Legge 183/87</t>
  </si>
  <si>
    <t>FSCRI_RI_4622</t>
  </si>
  <si>
    <t>AZIENDA REGIONALE PER L'EDILIZIA ABITATIVA</t>
  </si>
  <si>
    <t>POC_INTERVENTI DI MANUTENZIONE DEGLI IMMOBILE ERP DI PROPRIETÀ DI AREA</t>
  </si>
  <si>
    <t>FSCRI_RI_4623</t>
  </si>
  <si>
    <t>CITTÀ METROPOLITANA DI SASSARI</t>
  </si>
  <si>
    <t>POC_MANUTENZIONE E MESSA IN SICUREZZA STRADE DELLA CITTA' METROPOLITANA DI SASSARI</t>
  </si>
  <si>
    <t>FSCRI_RI_4624</t>
  </si>
  <si>
    <t>DA IDENTIFICARSI A SEGUITO DI BANDO</t>
  </si>
  <si>
    <t>POC_REALIZZAZIONE DI INTERVENTI DI MITIGAZIONE DEL RISCHIO IDROGEOLOGICO IN AREE PERIMETRATE DEL PAI</t>
  </si>
  <si>
    <t>FSCRI_RI_4625</t>
  </si>
  <si>
    <t>POC_MANUTENZIONE E MESSA IN SICUREZZA STRADE DELLA PROVINCIA DELLA GALLURA NORD EST SARDEGNA</t>
  </si>
  <si>
    <t>FSCRI_RI_4626</t>
  </si>
  <si>
    <t>POC_MANUTENZIONE E MESSA IN SICUREZZA STRADE DELLA PROVINCIA DEL SUD SARDEGNA</t>
  </si>
  <si>
    <t>FSCRI_RI_4627</t>
  </si>
  <si>
    <t>POC_ADEGUAMENTO DEL PORTO TURISTICO LA CALETTA</t>
  </si>
  <si>
    <t>D49H25000000001</t>
  </si>
  <si>
    <t>FSCRI_RI_4628</t>
  </si>
  <si>
    <t>I88B24000170001</t>
  </si>
  <si>
    <t>POC_INT. MAN. STRAORD. CON SOST. RISAN. STRUTT. DIVERSI TRATTI ACQUEDOTTI "COGHINAS I" E "COGHINAS I</t>
  </si>
  <si>
    <t>FSCRI_RI_4629</t>
  </si>
  <si>
    <t>H16G13002320002</t>
  </si>
  <si>
    <t>POC_COMPLETAMENTO E RAZIONALIZZAZIONE PORTO TURISTICO DI TORREGRANDE</t>
  </si>
  <si>
    <t>FSCRI_RI_4630</t>
  </si>
  <si>
    <t>ABBANOA SPA</t>
  </si>
  <si>
    <t>E52E23000410003</t>
  </si>
  <si>
    <t>POC_SCHEMA 17 OGLIASTRA: NUOVO IMPIANTO DI POTABILIZZAZIONE, OPERA DI PRESA E DORSALE - LOTTO</t>
  </si>
  <si>
    <t>FSCRI_RI_4631</t>
  </si>
  <si>
    <t>POC_INTERVENTI DI COMPLETAMENTO,MESSA IN SICUREZZA E ADEGUAMENTO FUNZIONALE VIARIO E DI OPERE D'ARTE</t>
  </si>
  <si>
    <t>FSCRI_RI_4632</t>
  </si>
  <si>
    <t>COMUNE DI PORTO TORRES</t>
  </si>
  <si>
    <t>I25F21001570001</t>
  </si>
  <si>
    <t>POC_LAVORI MESSA IN SICUREZZA E RIQUALIFICAZIONE VIABILITÀ DI ACCESSO AL NUOVO CIMITERO COMUNALE</t>
  </si>
  <si>
    <t>FSCRI_RI_4633</t>
  </si>
  <si>
    <t>POC_MANUTENZIONE E MESSA IN SICUREZZA STRADE DELLA PROVINCIA DI ORISTANO</t>
  </si>
  <si>
    <t>FSCRI_RI_4634</t>
  </si>
  <si>
    <t>POC_MANUTENZIONI E MESSA IN SICUREZZA STRADE PROVINCIALI DI NUORO E OGLIASTRA</t>
  </si>
  <si>
    <t>FSCRI_RI_5132</t>
  </si>
  <si>
    <t>C65F23000490002</t>
  </si>
  <si>
    <t>POC_MESSA IN SICUREZZA DELLA GALLERIA DI “MUGHINA” NEL COMUNE DI NUORO</t>
  </si>
  <si>
    <t>Accordo per la Coesione Governo - Regione Autonoma della Sardegna
Allegato B1 - Piano finanziario di spesa dell’Accordo per annualità (solo quota FSC 21-27 ordinaria)</t>
  </si>
  <si>
    <t>Totale</t>
  </si>
  <si>
    <t>Assegnazione ordinaria FSC 21-27</t>
  </si>
  <si>
    <t>Accordo per la Coesione Governo - Regione Autonoma della Sardegna
Allegato B2 - Piano finanziario di spesa per singolo intervento (solo quota FSC 21-27 ordinaria)</t>
  </si>
  <si>
    <t>Cause non imputabili</t>
  </si>
  <si>
    <t>Intesa</t>
  </si>
  <si>
    <t>Anticipazione di Spesa</t>
  </si>
  <si>
    <t>Accordo per la Coesione Governo - Regione Autonoma della Sardegna
Allegato B3 - Programma di interventi con cronoprogramma finanziario - valori in euro
(quota Fondo di Rotazione ex lege 183/1987)</t>
  </si>
  <si>
    <t>COMUNE DI SINISCOLA</t>
  </si>
  <si>
    <t>LAVORI DI COMPLETAMENTO OPERE DI URBANIZZAZIONE P.I.P.*</t>
  </si>
  <si>
    <t>Lavori di sistemazione e messa in sicurezza marciapiedi e viabilità carrabile via Roma. Primo lotto funzionale - Tissi*</t>
  </si>
  <si>
    <t>Manutenzione straordinaria di un tratto principale della rete fognaria - via Umberto 141 - impianto di depurazione*</t>
  </si>
  <si>
    <t>ADEGUAMENTO DELLA LINEA FILOVIARIA CONSEGUENTE AL RIASSETTO VIABILISTICO DI V.LE MARCONI*</t>
  </si>
  <si>
    <t>valorizzazione del territorio comunale ai fini turistici – miglioramento delle condizioni della viabilità rurale e turistica*</t>
  </si>
  <si>
    <t>Recupero viabilità centro storico comune*</t>
  </si>
  <si>
    <t>Sistemazione e messa in sicurezza ingresso principale del paese "lato Nuoro" e realizzazione pista ciclo/pedonale*</t>
  </si>
  <si>
    <t>* Risorse FSC da definanziare per mancato conseguimento OGV al 31-12-2024 (valori in euro) Delibera CIPESS 13/2026 in corso di formalizzazione</t>
  </si>
  <si>
    <t>SAR_ORD_0001</t>
  </si>
  <si>
    <t>J81B20000360006*</t>
  </si>
  <si>
    <t>I17H20005340001*</t>
  </si>
  <si>
    <t>D97H19002520001*</t>
  </si>
  <si>
    <t>B63D16004620001*</t>
  </si>
  <si>
    <t>I65F20000430006*</t>
  </si>
  <si>
    <t>C73D20000200006*</t>
  </si>
  <si>
    <t>J29J15001370007*</t>
  </si>
  <si>
    <t>SAR_ANT_0001</t>
  </si>
  <si>
    <t>SAR_ANT_0002</t>
  </si>
  <si>
    <t>SAR_ANT_0003</t>
  </si>
  <si>
    <t>SAR_ANT_0004</t>
  </si>
  <si>
    <t>SAR_ANT_0005</t>
  </si>
  <si>
    <t>SAR_ANT_0006</t>
  </si>
  <si>
    <t>SAR_ANT_0007</t>
  </si>
  <si>
    <t>SAR_ANT_0008</t>
  </si>
  <si>
    <t>SAR_ANT_0009</t>
  </si>
  <si>
    <t>SAR_ANT_0010</t>
  </si>
  <si>
    <t>SAR_ANT_0011</t>
  </si>
  <si>
    <t>SAR_ANT_0012</t>
  </si>
  <si>
    <t>SAR_ANT_0013</t>
  </si>
  <si>
    <t>SAR_ANT_0014</t>
  </si>
  <si>
    <t>SAR_ANT_0015</t>
  </si>
  <si>
    <t>SAR_ANT_0016</t>
  </si>
  <si>
    <t>SAR_ANT_0017</t>
  </si>
  <si>
    <t>SAR_ANT_0018</t>
  </si>
  <si>
    <t>SAR_ANT_0019</t>
  </si>
  <si>
    <t>SAR_ANT_0020</t>
  </si>
  <si>
    <t>SAR_ANT_0021</t>
  </si>
  <si>
    <t>SAR_ANT_0022</t>
  </si>
  <si>
    <t>SAR_ANT_0023</t>
  </si>
  <si>
    <t>SAR_ANT_0024</t>
  </si>
  <si>
    <t>SAR_ANT_0025</t>
  </si>
  <si>
    <t>SAR_ANT_0026</t>
  </si>
  <si>
    <t>SAR_ANT_0027</t>
  </si>
  <si>
    <t>SAR_ANT_0028</t>
  </si>
  <si>
    <t>SAR_ANT_0029</t>
  </si>
  <si>
    <t>SAR_ANT_0030</t>
  </si>
  <si>
    <t>SAR_ANT_0031</t>
  </si>
  <si>
    <t>SAR_ANT_0032</t>
  </si>
  <si>
    <t>SAR_ANT_0033</t>
  </si>
  <si>
    <t>SAR_ANT_0034</t>
  </si>
  <si>
    <t>SAR_ANT_0035</t>
  </si>
  <si>
    <t>SAR_ANT_0036</t>
  </si>
  <si>
    <t>SAR_ANT_0037</t>
  </si>
  <si>
    <t>SAR_ANT_0038</t>
  </si>
  <si>
    <t>SAR_ANT_0039</t>
  </si>
  <si>
    <t>SAR_ANT_0040</t>
  </si>
  <si>
    <t>SAR_ANT_0041</t>
  </si>
  <si>
    <t>SAR_ANT_0042</t>
  </si>
  <si>
    <t>SAR_ANT_0043</t>
  </si>
  <si>
    <t>SAR_ANT_0044</t>
  </si>
  <si>
    <t>SAR_ANT_0045</t>
  </si>
  <si>
    <t>SAR_ANT_0046</t>
  </si>
  <si>
    <t>SAR_ANT_0047</t>
  </si>
  <si>
    <t>SAR_ANT_0048</t>
  </si>
  <si>
    <t>SAR_ANT_0049</t>
  </si>
  <si>
    <t>SAR_ANT_0050</t>
  </si>
  <si>
    <t>SAR_ANT_0051</t>
  </si>
  <si>
    <t>SAR_ANT_0052</t>
  </si>
  <si>
    <t>SAR_ANT_0053</t>
  </si>
  <si>
    <t>SAR_ANT_0054</t>
  </si>
  <si>
    <t>SAR_ANT_0055</t>
  </si>
  <si>
    <t>F47H19003120002</t>
  </si>
  <si>
    <t>F47H18003620002*</t>
  </si>
  <si>
    <t>LAVORI DI MESSA IN SICUREZZA DELLE SS.PP. 11, 15, 19, 49NU E 30.</t>
  </si>
  <si>
    <t>INTERVENTO STRUTTURALE SUL PONTE SULLA S.P.11 A VALLE DELLA DIGA DI SANTA CHIARA*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</si>
</sst>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1"/>
      <color rgb="FF000000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00206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3" fillId="0" borderId="0" xfId="0" applyFont="1"/>
    <xf numFmtId="0" fontId="15" fillId="0" borderId="0" xfId="0" applyFont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20" fillId="0" borderId="0" xfId="0" applyFont="1"/>
    <xf numFmtId="0" fontId="23" fillId="0" borderId="13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43" fontId="19" fillId="0" borderId="27" xfId="1" applyFont="1" applyFill="1" applyBorder="1" applyAlignment="1">
      <alignment vertical="center"/>
    </xf>
    <xf numFmtId="43" fontId="22" fillId="0" borderId="0" xfId="1" applyFont="1" applyFill="1" applyBorder="1" applyAlignment="1">
      <alignment vertical="center"/>
    </xf>
    <xf numFmtId="43" fontId="19" fillId="0" borderId="0" xfId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164" fontId="22" fillId="0" borderId="27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44" fontId="20" fillId="0" borderId="0" xfId="4" applyFont="1"/>
    <xf numFmtId="0" fontId="0" fillId="0" borderId="0" xfId="0" applyAlignment="1">
      <alignment horizontal="left"/>
    </xf>
    <xf numFmtId="0" fontId="0" fillId="4" borderId="0" xfId="0" applyFill="1"/>
    <xf numFmtId="0" fontId="7" fillId="3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43" fontId="0" fillId="0" borderId="7" xfId="5" applyFont="1" applyBorder="1" applyAlignment="1">
      <alignment vertical="center"/>
    </xf>
    <xf numFmtId="0" fontId="10" fillId="4" borderId="7" xfId="0" applyFont="1" applyFill="1" applyBorder="1" applyAlignment="1">
      <alignment horizontal="left" vertical="center"/>
    </xf>
    <xf numFmtId="43" fontId="1" fillId="0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 wrapText="1"/>
    </xf>
    <xf numFmtId="44" fontId="14" fillId="2" borderId="7" xfId="4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164" fontId="20" fillId="0" borderId="0" xfId="0" applyNumberFormat="1" applyFont="1"/>
    <xf numFmtId="43" fontId="23" fillId="4" borderId="21" xfId="1" applyFont="1" applyFill="1" applyBorder="1"/>
    <xf numFmtId="43" fontId="19" fillId="4" borderId="15" xfId="1" applyFont="1" applyFill="1" applyBorder="1" applyAlignment="1">
      <alignment vertical="center"/>
    </xf>
    <xf numFmtId="43" fontId="19" fillId="4" borderId="9" xfId="1" applyFont="1" applyFill="1" applyBorder="1" applyAlignment="1">
      <alignment vertical="center"/>
    </xf>
    <xf numFmtId="43" fontId="23" fillId="4" borderId="7" xfId="1" applyFont="1" applyFill="1" applyBorder="1"/>
    <xf numFmtId="43" fontId="25" fillId="4" borderId="7" xfId="0" applyNumberFormat="1" applyFont="1" applyFill="1" applyBorder="1" applyAlignment="1">
      <alignment horizontal="center" vertical="center" wrapText="1"/>
    </xf>
    <xf numFmtId="164" fontId="25" fillId="4" borderId="7" xfId="0" applyNumberFormat="1" applyFont="1" applyFill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wrapText="1"/>
    </xf>
    <xf numFmtId="0" fontId="23" fillId="4" borderId="23" xfId="0" applyFont="1" applyFill="1" applyBorder="1" applyAlignment="1">
      <alignment horizontal="center"/>
    </xf>
    <xf numFmtId="43" fontId="23" fillId="4" borderId="7" xfId="0" applyNumberFormat="1" applyFont="1" applyFill="1" applyBorder="1"/>
    <xf numFmtId="0" fontId="25" fillId="0" borderId="13" xfId="0" applyFont="1" applyBorder="1" applyAlignment="1">
      <alignment horizontal="left" vertical="center" wrapText="1"/>
    </xf>
    <xf numFmtId="43" fontId="25" fillId="4" borderId="24" xfId="1" applyFont="1" applyFill="1" applyBorder="1" applyAlignment="1">
      <alignment vertical="center"/>
    </xf>
    <xf numFmtId="43" fontId="25" fillId="4" borderId="25" xfId="1" applyFont="1" applyFill="1" applyBorder="1" applyAlignment="1">
      <alignment vertical="center"/>
    </xf>
    <xf numFmtId="43" fontId="25" fillId="0" borderId="25" xfId="1" applyFont="1" applyFill="1" applyBorder="1" applyAlignment="1">
      <alignment vertical="center"/>
    </xf>
    <xf numFmtId="0" fontId="25" fillId="0" borderId="26" xfId="0" applyFont="1" applyBorder="1" applyAlignment="1">
      <alignment horizontal="center" vertical="center"/>
    </xf>
    <xf numFmtId="43" fontId="25" fillId="0" borderId="25" xfId="1" applyFont="1" applyBorder="1" applyAlignment="1">
      <alignment vertical="center"/>
    </xf>
    <xf numFmtId="44" fontId="3" fillId="0" borderId="0" xfId="4" applyFont="1"/>
    <xf numFmtId="44" fontId="0" fillId="0" borderId="0" xfId="4" applyFont="1" applyAlignment="1"/>
    <xf numFmtId="44" fontId="10" fillId="0" borderId="0" xfId="4" applyFont="1" applyAlignment="1"/>
    <xf numFmtId="43" fontId="0" fillId="0" borderId="0" xfId="1" applyFont="1" applyAlignment="1"/>
    <xf numFmtId="0" fontId="10" fillId="0" borderId="0" xfId="0" applyFont="1"/>
    <xf numFmtId="43" fontId="3" fillId="4" borderId="7" xfId="0" applyNumberFormat="1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44" fontId="1" fillId="0" borderId="7" xfId="4" applyFont="1" applyFill="1" applyBorder="1" applyAlignment="1">
      <alignment vertical="center" wrapText="1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vertical="center"/>
      <protection locked="0"/>
    </xf>
    <xf numFmtId="44" fontId="1" fillId="0" borderId="7" xfId="4" applyFont="1" applyFill="1" applyBorder="1" applyAlignment="1">
      <alignment vertical="center"/>
    </xf>
    <xf numFmtId="43" fontId="20" fillId="0" borderId="0" xfId="1" applyFont="1"/>
    <xf numFmtId="0" fontId="6" fillId="0" borderId="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8" xfId="0" applyBorder="1" applyAlignment="1">
      <alignment vertical="center"/>
    </xf>
    <xf numFmtId="0" fontId="6" fillId="0" borderId="28" xfId="0" applyFont="1" applyBorder="1" applyAlignment="1">
      <alignment vertical="center" wrapText="1"/>
    </xf>
    <xf numFmtId="43" fontId="0" fillId="0" borderId="28" xfId="5" applyFont="1" applyBorder="1" applyAlignment="1">
      <alignment vertical="center"/>
    </xf>
    <xf numFmtId="43" fontId="20" fillId="0" borderId="0" xfId="0" applyNumberFormat="1" applyFont="1"/>
    <xf numFmtId="43" fontId="0" fillId="0" borderId="0" xfId="0" applyNumberFormat="1" applyAlignment="1">
      <alignment vertical="center" wrapText="1"/>
    </xf>
    <xf numFmtId="0" fontId="24" fillId="0" borderId="0" xfId="0" applyFont="1" applyAlignment="1">
      <alignment horizontal="left" vertical="top" wrapText="1"/>
    </xf>
    <xf numFmtId="0" fontId="18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44" fontId="14" fillId="2" borderId="8" xfId="4" applyFont="1" applyFill="1" applyBorder="1" applyAlignment="1">
      <alignment horizontal="center" vertical="center" wrapText="1"/>
    </xf>
    <xf numFmtId="44" fontId="14" fillId="2" borderId="9" xfId="4" applyFont="1" applyFill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6">
    <cellStyle name="Migliaia" xfId="1" builtinId="3"/>
    <cellStyle name="Migliaia 2" xfId="3" xr:uid="{597A6161-B7E0-416A-B50B-80A795AEB423}"/>
    <cellStyle name="Migliaia 3" xfId="5" xr:uid="{A02A69E5-E0C4-45D3-9F14-51801B4F2312}"/>
    <cellStyle name="Normale" xfId="0" builtinId="0"/>
    <cellStyle name="Normale 2" xfId="2" xr:uid="{381758FE-17C7-4A1A-9946-E6F68BDB3BFC}"/>
    <cellStyle name="Valuta" xfId="4" builtinId="4"/>
  </cellStyles>
  <dxfs count="13"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42233-8420-492C-80E7-31607AEE47AC}">
  <sheetPr codeName="Foglio1">
    <pageSetUpPr fitToPage="1"/>
  </sheetPr>
  <dimension ref="A1:J25"/>
  <sheetViews>
    <sheetView showGridLines="0" zoomScaleNormal="100" workbookViewId="0">
      <selection activeCell="B25" sqref="B25"/>
    </sheetView>
  </sheetViews>
  <sheetFormatPr defaultColWidth="8.81640625" defaultRowHeight="14" x14ac:dyDescent="0.3"/>
  <cols>
    <col min="1" max="1" width="34.453125" style="12" customWidth="1"/>
    <col min="2" max="2" width="18.26953125" style="12" customWidth="1"/>
    <col min="3" max="3" width="21.54296875" style="12" customWidth="1"/>
    <col min="4" max="4" width="18.453125" style="12" customWidth="1"/>
    <col min="5" max="5" width="20.7265625" style="12" customWidth="1"/>
    <col min="6" max="6" width="17" style="12" customWidth="1"/>
    <col min="7" max="7" width="16.7265625" style="12" customWidth="1"/>
    <col min="8" max="8" width="17.26953125" style="12" customWidth="1"/>
    <col min="9" max="9" width="19.1796875" style="12" customWidth="1"/>
    <col min="10" max="10" width="14.26953125" style="12" customWidth="1"/>
    <col min="11" max="16384" width="8.81640625" style="12"/>
  </cols>
  <sheetData>
    <row r="1" spans="1:10" ht="25.75" customHeight="1" x14ac:dyDescent="0.3">
      <c r="A1" s="71" t="s">
        <v>0</v>
      </c>
      <c r="B1" s="72" t="s">
        <v>1</v>
      </c>
      <c r="C1" s="73"/>
      <c r="D1" s="73"/>
      <c r="E1" s="74" t="s">
        <v>2</v>
      </c>
      <c r="F1" s="77" t="s">
        <v>3</v>
      </c>
      <c r="G1" s="78"/>
      <c r="H1" s="79"/>
      <c r="I1" s="80" t="s">
        <v>4</v>
      </c>
      <c r="J1" s="82" t="s">
        <v>5</v>
      </c>
    </row>
    <row r="2" spans="1:10" x14ac:dyDescent="0.3">
      <c r="A2" s="71"/>
      <c r="B2" s="84" t="s">
        <v>6</v>
      </c>
      <c r="C2" s="81" t="s">
        <v>7</v>
      </c>
      <c r="D2" s="81" t="s">
        <v>8</v>
      </c>
      <c r="E2" s="75"/>
      <c r="F2" s="81" t="s">
        <v>9</v>
      </c>
      <c r="G2" s="81" t="s">
        <v>10</v>
      </c>
      <c r="H2" s="81" t="s">
        <v>11</v>
      </c>
      <c r="I2" s="81"/>
      <c r="J2" s="83"/>
    </row>
    <row r="3" spans="1:10" ht="61.75" customHeight="1" x14ac:dyDescent="0.3">
      <c r="A3" s="71"/>
      <c r="B3" s="84"/>
      <c r="C3" s="81"/>
      <c r="D3" s="81"/>
      <c r="E3" s="76"/>
      <c r="F3" s="81"/>
      <c r="G3" s="81"/>
      <c r="H3" s="81"/>
      <c r="I3" s="81"/>
      <c r="J3" s="83"/>
    </row>
    <row r="4" spans="1:10" ht="15.5" x14ac:dyDescent="0.35">
      <c r="A4" s="13" t="s">
        <v>12</v>
      </c>
      <c r="B4" s="34">
        <v>63220000</v>
      </c>
      <c r="C4" s="37"/>
      <c r="D4" s="38">
        <f t="shared" ref="D4:D14" si="0">SUM(B4:C4)</f>
        <v>63220000</v>
      </c>
      <c r="E4" s="37"/>
      <c r="F4" s="37"/>
      <c r="G4" s="37"/>
      <c r="H4" s="38">
        <f t="shared" ref="H4:H14" si="1">+F4+G4</f>
        <v>0</v>
      </c>
      <c r="I4" s="39">
        <f>H4+E4+D4</f>
        <v>63220000</v>
      </c>
      <c r="J4" s="40">
        <v>6</v>
      </c>
    </row>
    <row r="5" spans="1:10" ht="15.5" x14ac:dyDescent="0.35">
      <c r="A5" s="13" t="s">
        <v>13</v>
      </c>
      <c r="B5" s="34">
        <v>85671000</v>
      </c>
      <c r="C5" s="37"/>
      <c r="D5" s="38">
        <f t="shared" si="0"/>
        <v>85671000</v>
      </c>
      <c r="E5" s="37"/>
      <c r="F5" s="37"/>
      <c r="G5" s="37"/>
      <c r="H5" s="38">
        <f t="shared" si="1"/>
        <v>0</v>
      </c>
      <c r="I5" s="39">
        <f t="shared" ref="I5:I13" si="2">H5+E5+D5</f>
        <v>85671000</v>
      </c>
      <c r="J5" s="40">
        <v>12</v>
      </c>
    </row>
    <row r="6" spans="1:10" ht="15.5" x14ac:dyDescent="0.35">
      <c r="A6" s="13" t="s">
        <v>14</v>
      </c>
      <c r="B6" s="34">
        <v>25940000</v>
      </c>
      <c r="C6" s="37">
        <v>11715000</v>
      </c>
      <c r="D6" s="38">
        <f t="shared" si="0"/>
        <v>37655000</v>
      </c>
      <c r="E6" s="37"/>
      <c r="F6" s="37"/>
      <c r="G6" s="37"/>
      <c r="H6" s="38">
        <f t="shared" si="1"/>
        <v>0</v>
      </c>
      <c r="I6" s="39">
        <f t="shared" si="2"/>
        <v>37655000</v>
      </c>
      <c r="J6" s="41">
        <v>10</v>
      </c>
    </row>
    <row r="7" spans="1:10" ht="15.5" x14ac:dyDescent="0.35">
      <c r="A7" s="13" t="s">
        <v>15</v>
      </c>
      <c r="B7" s="34">
        <v>16165691.280000001</v>
      </c>
      <c r="C7" s="37">
        <v>447500</v>
      </c>
      <c r="D7" s="38">
        <f t="shared" si="0"/>
        <v>16613191.280000001</v>
      </c>
      <c r="E7" s="37"/>
      <c r="F7" s="37"/>
      <c r="G7" s="37"/>
      <c r="H7" s="38">
        <f t="shared" si="1"/>
        <v>0</v>
      </c>
      <c r="I7" s="39">
        <f t="shared" si="2"/>
        <v>16613191.280000001</v>
      </c>
      <c r="J7" s="41">
        <v>4</v>
      </c>
    </row>
    <row r="8" spans="1:10" ht="15.5" x14ac:dyDescent="0.35">
      <c r="A8" s="13" t="s">
        <v>16</v>
      </c>
      <c r="B8" s="34">
        <v>732536271.7700001</v>
      </c>
      <c r="C8" s="37">
        <v>24182310.52</v>
      </c>
      <c r="D8" s="38">
        <f t="shared" si="0"/>
        <v>756718582.29000008</v>
      </c>
      <c r="E8" s="37">
        <f>103000000-10000000</f>
        <v>93000000</v>
      </c>
      <c r="F8" s="37">
        <v>121851553.09999999</v>
      </c>
      <c r="G8" s="37">
        <v>275449357.74000001</v>
      </c>
      <c r="H8" s="38">
        <f t="shared" si="1"/>
        <v>397300910.84000003</v>
      </c>
      <c r="I8" s="39">
        <f>H8+E8+D8</f>
        <v>1247019493.1300001</v>
      </c>
      <c r="J8" s="41">
        <v>120</v>
      </c>
    </row>
    <row r="9" spans="1:10" ht="15.5" x14ac:dyDescent="0.35">
      <c r="A9" s="13" t="s">
        <v>17</v>
      </c>
      <c r="B9" s="34">
        <v>74327988</v>
      </c>
      <c r="C9" s="37"/>
      <c r="D9" s="38">
        <f t="shared" si="0"/>
        <v>74327988</v>
      </c>
      <c r="E9" s="37"/>
      <c r="F9" s="37">
        <v>3399362.21</v>
      </c>
      <c r="G9" s="37">
        <v>0</v>
      </c>
      <c r="H9" s="38">
        <f t="shared" si="1"/>
        <v>3399362.21</v>
      </c>
      <c r="I9" s="39">
        <f t="shared" si="2"/>
        <v>77727350.209999993</v>
      </c>
      <c r="J9" s="41">
        <v>4</v>
      </c>
    </row>
    <row r="10" spans="1:10" ht="15.5" x14ac:dyDescent="0.35">
      <c r="A10" s="13" t="s">
        <v>18</v>
      </c>
      <c r="B10" s="34">
        <v>449746588.30999994</v>
      </c>
      <c r="C10" s="42">
        <v>96971177.280000001</v>
      </c>
      <c r="D10" s="38">
        <f t="shared" si="0"/>
        <v>546717765.58999991</v>
      </c>
      <c r="E10" s="37">
        <f>92850000+10000000</f>
        <v>102850000</v>
      </c>
      <c r="F10" s="37">
        <v>30820611.120000001</v>
      </c>
      <c r="G10" s="37">
        <v>303254372.36000001</v>
      </c>
      <c r="H10" s="38">
        <f t="shared" si="1"/>
        <v>334074983.48000002</v>
      </c>
      <c r="I10" s="39">
        <f t="shared" si="2"/>
        <v>983642749.06999993</v>
      </c>
      <c r="J10" s="41">
        <v>72</v>
      </c>
    </row>
    <row r="11" spans="1:10" ht="15.5" x14ac:dyDescent="0.35">
      <c r="A11" s="13" t="s">
        <v>19</v>
      </c>
      <c r="B11" s="34">
        <v>245041551.24000001</v>
      </c>
      <c r="C11" s="42">
        <v>1384638.9500000002</v>
      </c>
      <c r="D11" s="38">
        <f t="shared" si="0"/>
        <v>246426190.19</v>
      </c>
      <c r="E11" s="37">
        <v>230000000</v>
      </c>
      <c r="F11" s="37">
        <v>6154533.8099999996</v>
      </c>
      <c r="G11" s="37">
        <v>0</v>
      </c>
      <c r="H11" s="38">
        <f t="shared" si="1"/>
        <v>6154533.8099999996</v>
      </c>
      <c r="I11" s="39">
        <f t="shared" si="2"/>
        <v>482580724</v>
      </c>
      <c r="J11" s="41">
        <v>18</v>
      </c>
    </row>
    <row r="12" spans="1:10" ht="15.5" x14ac:dyDescent="0.35">
      <c r="A12" s="13" t="s">
        <v>20</v>
      </c>
      <c r="B12" s="34">
        <v>369323000</v>
      </c>
      <c r="C12" s="42">
        <v>1100000</v>
      </c>
      <c r="D12" s="38">
        <f t="shared" si="0"/>
        <v>370423000</v>
      </c>
      <c r="E12" s="37"/>
      <c r="F12" s="37">
        <v>64861266.57</v>
      </c>
      <c r="G12" s="37">
        <v>35388733.43</v>
      </c>
      <c r="H12" s="38">
        <f t="shared" si="1"/>
        <v>100250000</v>
      </c>
      <c r="I12" s="39">
        <f t="shared" si="2"/>
        <v>470673000</v>
      </c>
      <c r="J12" s="41">
        <v>28</v>
      </c>
    </row>
    <row r="13" spans="1:10" ht="15.5" x14ac:dyDescent="0.35">
      <c r="A13" s="13" t="s">
        <v>21</v>
      </c>
      <c r="B13" s="34">
        <v>228973192.00999999</v>
      </c>
      <c r="C13" s="42">
        <v>16987230.990000002</v>
      </c>
      <c r="D13" s="38">
        <f t="shared" si="0"/>
        <v>245960423</v>
      </c>
      <c r="E13" s="37"/>
      <c r="F13" s="37">
        <v>6542912.7800000003</v>
      </c>
      <c r="G13" s="37">
        <v>1200000</v>
      </c>
      <c r="H13" s="38">
        <f t="shared" si="1"/>
        <v>7742912.7800000003</v>
      </c>
      <c r="I13" s="39">
        <f t="shared" si="2"/>
        <v>253703335.78</v>
      </c>
      <c r="J13" s="41">
        <v>18</v>
      </c>
    </row>
    <row r="14" spans="1:10" ht="15.5" x14ac:dyDescent="0.35">
      <c r="A14" s="13" t="s">
        <v>22</v>
      </c>
      <c r="B14" s="34">
        <v>22600000</v>
      </c>
      <c r="C14" s="42">
        <v>4000000</v>
      </c>
      <c r="D14" s="38">
        <f t="shared" si="0"/>
        <v>26600000</v>
      </c>
      <c r="E14" s="37"/>
      <c r="F14" s="37"/>
      <c r="G14" s="37"/>
      <c r="H14" s="38">
        <f t="shared" si="1"/>
        <v>0</v>
      </c>
      <c r="I14" s="39">
        <f>H14+E14+D14</f>
        <v>26600000</v>
      </c>
      <c r="J14" s="41">
        <v>2</v>
      </c>
    </row>
    <row r="15" spans="1:10" ht="15.5" thickBot="1" x14ac:dyDescent="0.35">
      <c r="A15" s="43" t="s">
        <v>23</v>
      </c>
      <c r="B15" s="44">
        <f t="shared" ref="B15:I15" si="3">SUM(B4:B14)</f>
        <v>2313545282.6100001</v>
      </c>
      <c r="C15" s="45">
        <f t="shared" si="3"/>
        <v>156787857.74000001</v>
      </c>
      <c r="D15" s="45">
        <f t="shared" si="3"/>
        <v>2470333140.3499999</v>
      </c>
      <c r="E15" s="46">
        <f t="shared" si="3"/>
        <v>425850000</v>
      </c>
      <c r="F15" s="48">
        <f t="shared" si="3"/>
        <v>233630239.58999997</v>
      </c>
      <c r="G15" s="48">
        <f t="shared" si="3"/>
        <v>615292463.52999997</v>
      </c>
      <c r="H15" s="46">
        <f>SUM(H4:H14)</f>
        <v>848922703.11999989</v>
      </c>
      <c r="I15" s="46">
        <f t="shared" si="3"/>
        <v>3745105843.4700003</v>
      </c>
      <c r="J15" s="47">
        <f t="shared" ref="J15" si="4">SUM(J4:J14)</f>
        <v>294</v>
      </c>
    </row>
    <row r="16" spans="1:10" ht="15.5" x14ac:dyDescent="0.3">
      <c r="A16" s="14" t="s">
        <v>24</v>
      </c>
      <c r="B16" s="35">
        <v>0</v>
      </c>
      <c r="C16" s="35">
        <v>0</v>
      </c>
      <c r="D16" s="35">
        <v>0</v>
      </c>
      <c r="E16" s="15"/>
      <c r="F16" s="16"/>
      <c r="G16" s="16"/>
      <c r="H16" s="17"/>
      <c r="I16" s="17"/>
      <c r="J16" s="18"/>
    </row>
    <row r="17" spans="1:10" ht="15.5" x14ac:dyDescent="0.3">
      <c r="A17" s="19" t="s">
        <v>25</v>
      </c>
      <c r="B17" s="36">
        <f>B15</f>
        <v>2313545282.6100001</v>
      </c>
      <c r="C17" s="36">
        <f t="shared" ref="C17:D17" si="5">C15</f>
        <v>156787857.74000001</v>
      </c>
      <c r="D17" s="36">
        <f t="shared" si="5"/>
        <v>2470333140.3499999</v>
      </c>
      <c r="E17" s="20"/>
      <c r="F17" s="21"/>
      <c r="G17" s="21"/>
      <c r="H17" s="21"/>
      <c r="I17" s="21"/>
      <c r="J17" s="21"/>
    </row>
    <row r="18" spans="1:10" ht="16.399999999999999" customHeight="1" x14ac:dyDescent="0.3">
      <c r="H18" s="33"/>
      <c r="J18" s="22"/>
    </row>
    <row r="19" spans="1:10" x14ac:dyDescent="0.3">
      <c r="J19" s="22"/>
    </row>
    <row r="20" spans="1:10" ht="17.25" customHeight="1" x14ac:dyDescent="0.3">
      <c r="A20" s="70" t="s">
        <v>26</v>
      </c>
      <c r="B20" s="70"/>
      <c r="C20" s="70"/>
      <c r="D20" s="70"/>
      <c r="E20" s="70"/>
      <c r="F20" s="70"/>
      <c r="G20" s="70"/>
      <c r="H20" s="70"/>
      <c r="I20" s="70"/>
      <c r="J20" s="22"/>
    </row>
    <row r="21" spans="1:10" x14ac:dyDescent="0.3">
      <c r="J21" s="22"/>
    </row>
    <row r="22" spans="1:10" x14ac:dyDescent="0.3">
      <c r="B22" s="61"/>
      <c r="D22" s="68"/>
      <c r="E22" s="61"/>
      <c r="F22" s="61"/>
      <c r="G22" s="61"/>
      <c r="H22" s="61"/>
      <c r="I22" s="33"/>
    </row>
    <row r="23" spans="1:10" x14ac:dyDescent="0.3">
      <c r="D23" s="61"/>
    </row>
    <row r="25" spans="1:10" x14ac:dyDescent="0.3">
      <c r="C25" s="22"/>
      <c r="D25" s="33"/>
      <c r="E25" s="33"/>
      <c r="H25" s="61"/>
    </row>
  </sheetData>
  <mergeCells count="13">
    <mergeCell ref="J1:J3"/>
    <mergeCell ref="B2:B3"/>
    <mergeCell ref="C2:C3"/>
    <mergeCell ref="D2:D3"/>
    <mergeCell ref="F2:F3"/>
    <mergeCell ref="G2:G3"/>
    <mergeCell ref="H2:H3"/>
    <mergeCell ref="A20:I20"/>
    <mergeCell ref="A1:A3"/>
    <mergeCell ref="B1:D1"/>
    <mergeCell ref="E1:E3"/>
    <mergeCell ref="F1:H1"/>
    <mergeCell ref="I1:I3"/>
  </mergeCells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4B731-29A2-4005-83EA-803083C21DFE}">
  <sheetPr codeName="Foglio2">
    <pageSetUpPr fitToPage="1"/>
  </sheetPr>
  <dimension ref="A1:P229"/>
  <sheetViews>
    <sheetView zoomScale="85" zoomScaleNormal="85" workbookViewId="0">
      <pane xSplit="1" ySplit="3" topLeftCell="E116" activePane="bottomRight" state="frozen"/>
      <selection activeCell="H454" sqref="H454:K454"/>
      <selection pane="topRight" activeCell="H454" sqref="H454:K454"/>
      <selection pane="bottomLeft" activeCell="H454" sqref="H454:K454"/>
      <selection pane="bottomRight" activeCell="G229" sqref="G229:J229"/>
    </sheetView>
  </sheetViews>
  <sheetFormatPr defaultColWidth="8.81640625" defaultRowHeight="54.65" customHeight="1" x14ac:dyDescent="0.35"/>
  <cols>
    <col min="1" max="1" width="16.7265625" style="1" bestFit="1" customWidth="1"/>
    <col min="2" max="2" width="34.81640625" style="1" customWidth="1"/>
    <col min="3" max="3" width="20.26953125" style="1" customWidth="1"/>
    <col min="4" max="4" width="24.453125" style="1" customWidth="1"/>
    <col min="5" max="5" width="17.7265625" style="11" customWidth="1"/>
    <col min="6" max="6" width="38.26953125" style="1" customWidth="1"/>
    <col min="7" max="7" width="20.1796875" style="1" bestFit="1" customWidth="1"/>
    <col min="8" max="8" width="22" style="1" customWidth="1"/>
    <col min="9" max="9" width="16.54296875" style="1" bestFit="1" customWidth="1"/>
    <col min="10" max="10" width="18.26953125" style="1" customWidth="1"/>
    <col min="11" max="11" width="30.1796875" style="1" bestFit="1" customWidth="1"/>
    <col min="12" max="12" width="28.54296875" style="1" bestFit="1" customWidth="1"/>
    <col min="13" max="13" width="30.1796875" style="1" bestFit="1" customWidth="1"/>
    <col min="14" max="14" width="28.54296875" style="1" bestFit="1" customWidth="1"/>
    <col min="15" max="15" width="30.1796875" style="1" bestFit="1" customWidth="1"/>
    <col min="16" max="16" width="28.54296875" style="1" bestFit="1" customWidth="1"/>
    <col min="17" max="16384" width="8.81640625" style="1"/>
  </cols>
  <sheetData>
    <row r="1" spans="1:16" ht="54.65" customHeight="1" x14ac:dyDescent="0.35">
      <c r="A1" s="85" t="s">
        <v>27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6" ht="24" customHeight="1" x14ac:dyDescent="0.35">
      <c r="A2" s="86" t="s">
        <v>28</v>
      </c>
      <c r="B2" s="86" t="s">
        <v>29</v>
      </c>
      <c r="C2" s="86" t="s">
        <v>30</v>
      </c>
      <c r="D2" s="86" t="s">
        <v>31</v>
      </c>
      <c r="E2" s="86" t="s">
        <v>32</v>
      </c>
      <c r="F2" s="86" t="s">
        <v>33</v>
      </c>
      <c r="G2" s="86" t="s">
        <v>34</v>
      </c>
      <c r="H2" s="86" t="s">
        <v>35</v>
      </c>
      <c r="I2" s="86" t="s">
        <v>36</v>
      </c>
      <c r="J2" s="90" t="s">
        <v>37</v>
      </c>
      <c r="K2" s="88" t="s">
        <v>38</v>
      </c>
      <c r="L2" s="89"/>
      <c r="M2" s="88" t="s">
        <v>39</v>
      </c>
      <c r="N2" s="89"/>
      <c r="O2" s="88" t="s">
        <v>40</v>
      </c>
      <c r="P2" s="89"/>
    </row>
    <row r="3" spans="1:16" ht="24" customHeight="1" x14ac:dyDescent="0.35">
      <c r="A3" s="87"/>
      <c r="B3" s="87"/>
      <c r="C3" s="87"/>
      <c r="D3" s="87"/>
      <c r="E3" s="87"/>
      <c r="F3" s="87"/>
      <c r="G3" s="87"/>
      <c r="H3" s="87"/>
      <c r="I3" s="87"/>
      <c r="J3" s="91"/>
      <c r="K3" s="3" t="s">
        <v>41</v>
      </c>
      <c r="L3" s="3" t="s">
        <v>42</v>
      </c>
      <c r="M3" s="3" t="s">
        <v>41</v>
      </c>
      <c r="N3" s="3" t="s">
        <v>42</v>
      </c>
      <c r="O3" s="3" t="s">
        <v>41</v>
      </c>
      <c r="P3" s="3" t="s">
        <v>42</v>
      </c>
    </row>
    <row r="4" spans="1:16" ht="28" customHeight="1" x14ac:dyDescent="0.35">
      <c r="A4" s="2" t="s">
        <v>43</v>
      </c>
      <c r="B4" s="2" t="s">
        <v>44</v>
      </c>
      <c r="C4" s="2" t="s">
        <v>45</v>
      </c>
      <c r="D4" s="2" t="s">
        <v>46</v>
      </c>
      <c r="E4" s="2" t="s">
        <v>47</v>
      </c>
      <c r="F4" s="2" t="s">
        <v>48</v>
      </c>
      <c r="G4" s="57">
        <v>6000000</v>
      </c>
      <c r="H4" s="57">
        <v>6000000</v>
      </c>
      <c r="I4" s="57">
        <v>0</v>
      </c>
      <c r="J4" s="57">
        <v>0</v>
      </c>
      <c r="K4" s="2" t="s">
        <v>49</v>
      </c>
      <c r="L4" s="2" t="s">
        <v>50</v>
      </c>
      <c r="M4" s="2" t="s">
        <v>50</v>
      </c>
      <c r="N4" s="2" t="s">
        <v>51</v>
      </c>
      <c r="O4" s="2" t="s">
        <v>51</v>
      </c>
      <c r="P4" s="2" t="s">
        <v>52</v>
      </c>
    </row>
    <row r="5" spans="1:16" ht="28" customHeight="1" x14ac:dyDescent="0.35">
      <c r="A5" s="2" t="s">
        <v>53</v>
      </c>
      <c r="B5" s="2" t="s">
        <v>44</v>
      </c>
      <c r="C5" s="2" t="s">
        <v>45</v>
      </c>
      <c r="D5" s="2" t="s">
        <v>46</v>
      </c>
      <c r="E5" s="2" t="s">
        <v>54</v>
      </c>
      <c r="F5" s="2" t="s">
        <v>55</v>
      </c>
      <c r="G5" s="57">
        <v>250000</v>
      </c>
      <c r="H5" s="57">
        <v>250000</v>
      </c>
      <c r="I5" s="57">
        <v>0</v>
      </c>
      <c r="J5" s="57">
        <v>0</v>
      </c>
      <c r="K5" s="2" t="s">
        <v>49</v>
      </c>
      <c r="L5" s="2" t="s">
        <v>50</v>
      </c>
      <c r="M5" s="2" t="s">
        <v>50</v>
      </c>
      <c r="N5" s="2" t="s">
        <v>56</v>
      </c>
      <c r="O5" s="2" t="s">
        <v>56</v>
      </c>
      <c r="P5" s="2" t="s">
        <v>57</v>
      </c>
    </row>
    <row r="6" spans="1:16" ht="28" customHeight="1" x14ac:dyDescent="0.35">
      <c r="A6" s="2" t="s">
        <v>58</v>
      </c>
      <c r="B6" s="2" t="s">
        <v>59</v>
      </c>
      <c r="C6" s="2" t="s">
        <v>60</v>
      </c>
      <c r="D6" s="2" t="s">
        <v>61</v>
      </c>
      <c r="E6" s="2" t="s">
        <v>62</v>
      </c>
      <c r="F6" s="2" t="s">
        <v>63</v>
      </c>
      <c r="G6" s="57">
        <v>20000000</v>
      </c>
      <c r="H6" s="57">
        <v>20000000</v>
      </c>
      <c r="I6" s="57">
        <v>0</v>
      </c>
      <c r="J6" s="57">
        <v>0</v>
      </c>
      <c r="K6" s="2" t="s">
        <v>49</v>
      </c>
      <c r="L6" s="2" t="s">
        <v>56</v>
      </c>
      <c r="M6" s="2" t="s">
        <v>56</v>
      </c>
      <c r="N6" s="2" t="s">
        <v>64</v>
      </c>
      <c r="O6" s="2" t="s">
        <v>64</v>
      </c>
      <c r="P6" s="2" t="s">
        <v>65</v>
      </c>
    </row>
    <row r="7" spans="1:16" ht="28" customHeight="1" x14ac:dyDescent="0.35">
      <c r="A7" s="2" t="s">
        <v>66</v>
      </c>
      <c r="B7" s="2" t="s">
        <v>67</v>
      </c>
      <c r="C7" s="2" t="s">
        <v>60</v>
      </c>
      <c r="D7" s="2" t="s">
        <v>61</v>
      </c>
      <c r="E7" s="2" t="s">
        <v>68</v>
      </c>
      <c r="F7" s="2" t="s">
        <v>69</v>
      </c>
      <c r="G7" s="57">
        <v>6100000</v>
      </c>
      <c r="H7" s="57">
        <v>6100000</v>
      </c>
      <c r="I7" s="57">
        <v>0</v>
      </c>
      <c r="J7" s="57">
        <v>0</v>
      </c>
      <c r="K7" s="2" t="s">
        <v>70</v>
      </c>
      <c r="L7" s="2" t="s">
        <v>70</v>
      </c>
      <c r="M7" s="2" t="s">
        <v>49</v>
      </c>
      <c r="N7" s="2" t="s">
        <v>50</v>
      </c>
      <c r="O7" s="2" t="s">
        <v>56</v>
      </c>
      <c r="P7" s="2" t="s">
        <v>57</v>
      </c>
    </row>
    <row r="8" spans="1:16" ht="28" customHeight="1" x14ac:dyDescent="0.35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76</v>
      </c>
      <c r="G8" s="57">
        <v>50000000</v>
      </c>
      <c r="H8" s="57">
        <v>50000000</v>
      </c>
      <c r="I8" s="57">
        <v>0</v>
      </c>
      <c r="J8" s="57">
        <v>0</v>
      </c>
      <c r="K8" s="2" t="s">
        <v>77</v>
      </c>
      <c r="L8" s="2" t="s">
        <v>50</v>
      </c>
      <c r="M8" s="2" t="s">
        <v>70</v>
      </c>
      <c r="N8" s="2" t="s">
        <v>49</v>
      </c>
      <c r="O8" s="2" t="s">
        <v>49</v>
      </c>
      <c r="P8" s="2" t="s">
        <v>57</v>
      </c>
    </row>
    <row r="9" spans="1:16" ht="28" customHeight="1" x14ac:dyDescent="0.35">
      <c r="A9" s="2" t="s">
        <v>78</v>
      </c>
      <c r="B9" s="2" t="s">
        <v>79</v>
      </c>
      <c r="C9" s="2" t="s">
        <v>80</v>
      </c>
      <c r="D9" s="2" t="s">
        <v>81</v>
      </c>
      <c r="E9" s="2" t="s">
        <v>75</v>
      </c>
      <c r="F9" s="2" t="s">
        <v>82</v>
      </c>
      <c r="G9" s="57">
        <v>30000000</v>
      </c>
      <c r="H9" s="57">
        <v>30000000</v>
      </c>
      <c r="I9" s="57">
        <v>0</v>
      </c>
      <c r="J9" s="57">
        <v>0</v>
      </c>
      <c r="K9" s="2" t="s">
        <v>49</v>
      </c>
      <c r="L9" s="2" t="s">
        <v>56</v>
      </c>
      <c r="M9" s="2" t="s">
        <v>51</v>
      </c>
      <c r="N9" s="2" t="s">
        <v>85</v>
      </c>
      <c r="O9" s="2" t="s">
        <v>64</v>
      </c>
      <c r="P9" s="2" t="s">
        <v>86</v>
      </c>
    </row>
    <row r="10" spans="1:16" ht="28" customHeight="1" x14ac:dyDescent="0.35">
      <c r="A10" s="2" t="s">
        <v>87</v>
      </c>
      <c r="B10" s="2" t="s">
        <v>88</v>
      </c>
      <c r="C10" s="2" t="s">
        <v>80</v>
      </c>
      <c r="D10" s="2" t="s">
        <v>81</v>
      </c>
      <c r="E10" s="2" t="s">
        <v>75</v>
      </c>
      <c r="F10" s="2" t="s">
        <v>89</v>
      </c>
      <c r="G10" s="57">
        <v>15000000</v>
      </c>
      <c r="H10" s="57">
        <v>15000000</v>
      </c>
      <c r="I10" s="57">
        <v>0</v>
      </c>
      <c r="J10" s="57">
        <v>0</v>
      </c>
      <c r="K10" s="2" t="s">
        <v>70</v>
      </c>
      <c r="L10" s="2" t="s">
        <v>56</v>
      </c>
      <c r="M10" s="2" t="s">
        <v>70</v>
      </c>
      <c r="N10" s="2" t="s">
        <v>83</v>
      </c>
      <c r="O10" s="2" t="s">
        <v>50</v>
      </c>
      <c r="P10" s="2" t="s">
        <v>84</v>
      </c>
    </row>
    <row r="11" spans="1:16" ht="28" customHeight="1" x14ac:dyDescent="0.35">
      <c r="A11" s="2" t="s">
        <v>90</v>
      </c>
      <c r="B11" s="2" t="s">
        <v>91</v>
      </c>
      <c r="C11" s="2" t="s">
        <v>80</v>
      </c>
      <c r="D11" s="2" t="s">
        <v>81</v>
      </c>
      <c r="E11" s="2" t="s">
        <v>92</v>
      </c>
      <c r="F11" s="2" t="s">
        <v>93</v>
      </c>
      <c r="G11" s="57">
        <v>5000000</v>
      </c>
      <c r="H11" s="57">
        <v>5000000</v>
      </c>
      <c r="I11" s="57">
        <v>0</v>
      </c>
      <c r="J11" s="57">
        <v>0</v>
      </c>
      <c r="K11" s="2" t="s">
        <v>70</v>
      </c>
      <c r="L11" s="2" t="s">
        <v>49</v>
      </c>
      <c r="M11" s="2" t="s">
        <v>50</v>
      </c>
      <c r="N11" s="2" t="s">
        <v>64</v>
      </c>
      <c r="O11" s="2" t="s">
        <v>64</v>
      </c>
      <c r="P11" s="2" t="s">
        <v>94</v>
      </c>
    </row>
    <row r="12" spans="1:16" ht="28" customHeight="1" x14ac:dyDescent="0.35">
      <c r="A12" s="2" t="s">
        <v>95</v>
      </c>
      <c r="B12" s="2" t="s">
        <v>96</v>
      </c>
      <c r="C12" s="2" t="s">
        <v>45</v>
      </c>
      <c r="D12" s="2" t="s">
        <v>46</v>
      </c>
      <c r="E12" s="2" t="s">
        <v>97</v>
      </c>
      <c r="F12" s="2" t="s">
        <v>98</v>
      </c>
      <c r="G12" s="57">
        <v>15000000</v>
      </c>
      <c r="H12" s="57">
        <v>15000000</v>
      </c>
      <c r="I12" s="57">
        <v>0</v>
      </c>
      <c r="J12" s="57">
        <v>0</v>
      </c>
      <c r="K12" s="2" t="s">
        <v>77</v>
      </c>
      <c r="L12" s="2" t="s">
        <v>49</v>
      </c>
      <c r="M12" s="2" t="s">
        <v>50</v>
      </c>
      <c r="N12" s="2" t="s">
        <v>64</v>
      </c>
      <c r="O12" s="2" t="s">
        <v>51</v>
      </c>
      <c r="P12" s="2" t="s">
        <v>65</v>
      </c>
    </row>
    <row r="13" spans="1:16" ht="28" customHeight="1" x14ac:dyDescent="0.35">
      <c r="A13" s="2" t="s">
        <v>99</v>
      </c>
      <c r="B13" s="2" t="s">
        <v>100</v>
      </c>
      <c r="C13" s="2" t="s">
        <v>101</v>
      </c>
      <c r="D13" s="2" t="s">
        <v>102</v>
      </c>
      <c r="E13" s="2" t="s">
        <v>103</v>
      </c>
      <c r="F13" s="2" t="s">
        <v>104</v>
      </c>
      <c r="G13" s="57">
        <v>200000</v>
      </c>
      <c r="H13" s="57">
        <v>200000</v>
      </c>
      <c r="I13" s="57">
        <v>0</v>
      </c>
      <c r="J13" s="57">
        <v>0</v>
      </c>
      <c r="K13" s="2" t="s">
        <v>49</v>
      </c>
      <c r="L13" s="2" t="s">
        <v>50</v>
      </c>
      <c r="M13" s="2" t="s">
        <v>50</v>
      </c>
      <c r="N13" s="2" t="s">
        <v>56</v>
      </c>
      <c r="O13" s="2" t="s">
        <v>56</v>
      </c>
      <c r="P13" s="2" t="s">
        <v>56</v>
      </c>
    </row>
    <row r="14" spans="1:16" ht="28" customHeight="1" x14ac:dyDescent="0.35">
      <c r="A14" s="2" t="s">
        <v>105</v>
      </c>
      <c r="B14" s="2" t="s">
        <v>106</v>
      </c>
      <c r="C14" s="2" t="s">
        <v>101</v>
      </c>
      <c r="D14" s="2" t="s">
        <v>107</v>
      </c>
      <c r="E14" s="2" t="s">
        <v>108</v>
      </c>
      <c r="F14" s="2" t="s">
        <v>109</v>
      </c>
      <c r="G14" s="57">
        <v>2000000</v>
      </c>
      <c r="H14" s="57">
        <v>2000000</v>
      </c>
      <c r="I14" s="57">
        <v>0</v>
      </c>
      <c r="J14" s="57">
        <v>0</v>
      </c>
      <c r="K14" s="2" t="s">
        <v>49</v>
      </c>
      <c r="L14" s="2" t="s">
        <v>49</v>
      </c>
      <c r="M14" s="2" t="s">
        <v>50</v>
      </c>
      <c r="N14" s="2" t="s">
        <v>50</v>
      </c>
      <c r="O14" s="2" t="s">
        <v>56</v>
      </c>
      <c r="P14" s="2" t="s">
        <v>57</v>
      </c>
    </row>
    <row r="15" spans="1:16" ht="28" customHeight="1" x14ac:dyDescent="0.35">
      <c r="A15" s="2" t="s">
        <v>110</v>
      </c>
      <c r="B15" s="2" t="s">
        <v>96</v>
      </c>
      <c r="C15" s="2" t="s">
        <v>111</v>
      </c>
      <c r="D15" s="2" t="s">
        <v>112</v>
      </c>
      <c r="E15" s="2" t="s">
        <v>113</v>
      </c>
      <c r="F15" s="2" t="s">
        <v>114</v>
      </c>
      <c r="G15" s="57">
        <v>15000000</v>
      </c>
      <c r="H15" s="57">
        <v>15000000</v>
      </c>
      <c r="I15" s="57">
        <v>0</v>
      </c>
      <c r="J15" s="57">
        <v>0</v>
      </c>
      <c r="K15" s="2" t="s">
        <v>115</v>
      </c>
      <c r="L15" s="2" t="s">
        <v>116</v>
      </c>
      <c r="M15" s="2" t="s">
        <v>77</v>
      </c>
      <c r="N15" s="2" t="s">
        <v>49</v>
      </c>
      <c r="O15" s="2" t="s">
        <v>50</v>
      </c>
      <c r="P15" s="2" t="s">
        <v>52</v>
      </c>
    </row>
    <row r="16" spans="1:16" ht="28" customHeight="1" x14ac:dyDescent="0.35">
      <c r="A16" s="2" t="s">
        <v>117</v>
      </c>
      <c r="B16" s="2" t="s">
        <v>118</v>
      </c>
      <c r="C16" s="2" t="s">
        <v>101</v>
      </c>
      <c r="D16" s="2" t="s">
        <v>119</v>
      </c>
      <c r="E16" s="2" t="s">
        <v>120</v>
      </c>
      <c r="F16" s="2" t="s">
        <v>121</v>
      </c>
      <c r="G16" s="57">
        <v>4627200</v>
      </c>
      <c r="H16" s="57">
        <v>4627200</v>
      </c>
      <c r="I16" s="57">
        <v>0</v>
      </c>
      <c r="J16" s="57">
        <v>0</v>
      </c>
      <c r="K16" s="2" t="s">
        <v>49</v>
      </c>
      <c r="L16" s="2" t="s">
        <v>49</v>
      </c>
      <c r="M16" s="2" t="s">
        <v>50</v>
      </c>
      <c r="N16" s="2" t="s">
        <v>50</v>
      </c>
      <c r="O16" s="2" t="s">
        <v>50</v>
      </c>
      <c r="P16" s="2" t="s">
        <v>83</v>
      </c>
    </row>
    <row r="17" spans="1:16" ht="28" customHeight="1" x14ac:dyDescent="0.35">
      <c r="A17" s="2" t="s">
        <v>122</v>
      </c>
      <c r="B17" s="2" t="s">
        <v>96</v>
      </c>
      <c r="C17" s="2" t="s">
        <v>111</v>
      </c>
      <c r="D17" s="2" t="s">
        <v>112</v>
      </c>
      <c r="E17" s="2" t="s">
        <v>123</v>
      </c>
      <c r="F17" s="2" t="s">
        <v>124</v>
      </c>
      <c r="G17" s="57">
        <v>4500000</v>
      </c>
      <c r="H17" s="57">
        <v>4500000</v>
      </c>
      <c r="I17" s="57">
        <v>0</v>
      </c>
      <c r="J17" s="57">
        <v>0</v>
      </c>
      <c r="K17" s="2" t="s">
        <v>77</v>
      </c>
      <c r="L17" s="2" t="s">
        <v>70</v>
      </c>
      <c r="M17" s="2" t="s">
        <v>49</v>
      </c>
      <c r="N17" s="2" t="s">
        <v>56</v>
      </c>
      <c r="O17" s="2" t="s">
        <v>83</v>
      </c>
      <c r="P17" s="2" t="s">
        <v>84</v>
      </c>
    </row>
    <row r="18" spans="1:16" ht="28" customHeight="1" x14ac:dyDescent="0.35">
      <c r="A18" s="2" t="s">
        <v>125</v>
      </c>
      <c r="B18" s="2" t="s">
        <v>126</v>
      </c>
      <c r="C18" s="2" t="s">
        <v>127</v>
      </c>
      <c r="D18" s="2" t="s">
        <v>128</v>
      </c>
      <c r="E18" s="2" t="s">
        <v>129</v>
      </c>
      <c r="F18" s="2" t="s">
        <v>130</v>
      </c>
      <c r="G18" s="57">
        <v>7000000</v>
      </c>
      <c r="H18" s="57">
        <v>7000000</v>
      </c>
      <c r="I18" s="57">
        <v>0</v>
      </c>
      <c r="J18" s="57">
        <v>0</v>
      </c>
      <c r="K18" s="2" t="s">
        <v>70</v>
      </c>
      <c r="L18" s="2" t="s">
        <v>70</v>
      </c>
      <c r="M18" s="2" t="s">
        <v>70</v>
      </c>
      <c r="N18" s="2" t="s">
        <v>49</v>
      </c>
      <c r="O18" s="2" t="s">
        <v>50</v>
      </c>
      <c r="P18" s="2" t="s">
        <v>57</v>
      </c>
    </row>
    <row r="19" spans="1:16" ht="28" customHeight="1" x14ac:dyDescent="0.35">
      <c r="A19" s="2" t="s">
        <v>131</v>
      </c>
      <c r="B19" s="2" t="s">
        <v>96</v>
      </c>
      <c r="C19" s="2" t="s">
        <v>111</v>
      </c>
      <c r="D19" s="2" t="s">
        <v>112</v>
      </c>
      <c r="E19" s="2" t="s">
        <v>132</v>
      </c>
      <c r="F19" s="2" t="s">
        <v>133</v>
      </c>
      <c r="G19" s="57">
        <v>8000000</v>
      </c>
      <c r="H19" s="57">
        <v>8000000</v>
      </c>
      <c r="I19" s="57">
        <v>0</v>
      </c>
      <c r="J19" s="57">
        <v>0</v>
      </c>
      <c r="K19" s="2" t="s">
        <v>77</v>
      </c>
      <c r="L19" s="2" t="s">
        <v>50</v>
      </c>
      <c r="M19" s="2" t="s">
        <v>56</v>
      </c>
      <c r="N19" s="2" t="s">
        <v>51</v>
      </c>
      <c r="O19" s="2" t="s">
        <v>83</v>
      </c>
      <c r="P19" s="2" t="s">
        <v>84</v>
      </c>
    </row>
    <row r="20" spans="1:16" ht="28" customHeight="1" x14ac:dyDescent="0.35">
      <c r="A20" s="2" t="s">
        <v>134</v>
      </c>
      <c r="B20" s="2" t="s">
        <v>135</v>
      </c>
      <c r="C20" s="2" t="s">
        <v>101</v>
      </c>
      <c r="D20" s="2" t="s">
        <v>119</v>
      </c>
      <c r="E20" s="2" t="s">
        <v>136</v>
      </c>
      <c r="F20" s="2" t="s">
        <v>137</v>
      </c>
      <c r="G20" s="57">
        <v>15881820</v>
      </c>
      <c r="H20" s="57">
        <v>7000000</v>
      </c>
      <c r="I20" s="57">
        <v>0</v>
      </c>
      <c r="J20" s="57">
        <v>8881820</v>
      </c>
      <c r="K20" s="2" t="s">
        <v>77</v>
      </c>
      <c r="L20" s="2" t="s">
        <v>49</v>
      </c>
      <c r="M20" s="2" t="s">
        <v>50</v>
      </c>
      <c r="N20" s="2" t="s">
        <v>56</v>
      </c>
      <c r="O20" s="2" t="s">
        <v>51</v>
      </c>
      <c r="P20" s="2" t="s">
        <v>52</v>
      </c>
    </row>
    <row r="21" spans="1:16" ht="28" customHeight="1" x14ac:dyDescent="0.35">
      <c r="A21" s="2" t="s">
        <v>138</v>
      </c>
      <c r="B21" s="2" t="s">
        <v>141</v>
      </c>
      <c r="C21" s="2" t="s">
        <v>101</v>
      </c>
      <c r="D21" s="2" t="s">
        <v>107</v>
      </c>
      <c r="E21" s="2" t="s">
        <v>139</v>
      </c>
      <c r="F21" s="2" t="s">
        <v>140</v>
      </c>
      <c r="G21" s="57">
        <v>2000000</v>
      </c>
      <c r="H21" s="57">
        <v>2000000</v>
      </c>
      <c r="I21" s="57">
        <v>0</v>
      </c>
      <c r="J21" s="57">
        <v>0</v>
      </c>
      <c r="K21" s="2" t="s">
        <v>49</v>
      </c>
      <c r="L21" s="2" t="s">
        <v>49</v>
      </c>
      <c r="M21" s="2" t="s">
        <v>50</v>
      </c>
      <c r="N21" s="2" t="s">
        <v>56</v>
      </c>
      <c r="O21" s="2" t="s">
        <v>51</v>
      </c>
      <c r="P21" s="2" t="s">
        <v>57</v>
      </c>
    </row>
    <row r="22" spans="1:16" ht="28" customHeight="1" x14ac:dyDescent="0.35">
      <c r="A22" s="2" t="s">
        <v>142</v>
      </c>
      <c r="B22" s="2" t="s">
        <v>96</v>
      </c>
      <c r="C22" s="2" t="s">
        <v>111</v>
      </c>
      <c r="D22" s="2" t="s">
        <v>112</v>
      </c>
      <c r="E22" s="2" t="s">
        <v>143</v>
      </c>
      <c r="F22" s="2" t="s">
        <v>144</v>
      </c>
      <c r="G22" s="57">
        <v>8700000</v>
      </c>
      <c r="H22" s="57">
        <v>7500000</v>
      </c>
      <c r="I22" s="57">
        <v>0</v>
      </c>
      <c r="J22" s="57">
        <v>1200000</v>
      </c>
      <c r="K22" s="2" t="s">
        <v>115</v>
      </c>
      <c r="L22" s="2" t="s">
        <v>145</v>
      </c>
      <c r="M22" s="2" t="s">
        <v>116</v>
      </c>
      <c r="N22" s="2" t="s">
        <v>56</v>
      </c>
      <c r="O22" s="2" t="s">
        <v>51</v>
      </c>
      <c r="P22" s="2" t="s">
        <v>84</v>
      </c>
    </row>
    <row r="23" spans="1:16" ht="28" customHeight="1" x14ac:dyDescent="0.35">
      <c r="A23" s="2" t="s">
        <v>146</v>
      </c>
      <c r="B23" s="2" t="s">
        <v>147</v>
      </c>
      <c r="C23" s="2" t="s">
        <v>60</v>
      </c>
      <c r="D23" s="2" t="s">
        <v>61</v>
      </c>
      <c r="E23" s="2" t="s">
        <v>148</v>
      </c>
      <c r="F23" s="2" t="s">
        <v>149</v>
      </c>
      <c r="G23" s="57">
        <v>2150000</v>
      </c>
      <c r="H23" s="57">
        <v>2150000</v>
      </c>
      <c r="I23" s="57">
        <v>0</v>
      </c>
      <c r="J23" s="57">
        <v>0</v>
      </c>
      <c r="K23" s="2" t="s">
        <v>145</v>
      </c>
      <c r="L23" s="2" t="s">
        <v>77</v>
      </c>
      <c r="M23" s="2" t="s">
        <v>145</v>
      </c>
      <c r="N23" s="2" t="s">
        <v>77</v>
      </c>
      <c r="O23" s="2" t="s">
        <v>50</v>
      </c>
      <c r="P23" s="2" t="s">
        <v>83</v>
      </c>
    </row>
    <row r="24" spans="1:16" ht="28" customHeight="1" x14ac:dyDescent="0.35">
      <c r="A24" s="2" t="s">
        <v>150</v>
      </c>
      <c r="B24" s="2" t="s">
        <v>151</v>
      </c>
      <c r="C24" s="2" t="s">
        <v>101</v>
      </c>
      <c r="D24" s="2" t="s">
        <v>119</v>
      </c>
      <c r="E24" s="2" t="s">
        <v>152</v>
      </c>
      <c r="F24" s="2" t="s">
        <v>153</v>
      </c>
      <c r="G24" s="57">
        <v>21604163.239999998</v>
      </c>
      <c r="H24" s="57">
        <v>3519147.83</v>
      </c>
      <c r="I24" s="57">
        <v>0</v>
      </c>
      <c r="J24" s="57">
        <v>18085015.41</v>
      </c>
      <c r="K24" s="2" t="s">
        <v>115</v>
      </c>
      <c r="L24" s="2" t="s">
        <v>145</v>
      </c>
      <c r="M24" s="2" t="s">
        <v>116</v>
      </c>
      <c r="N24" s="2" t="s">
        <v>77</v>
      </c>
      <c r="O24" s="2" t="s">
        <v>70</v>
      </c>
      <c r="P24" s="2" t="s">
        <v>56</v>
      </c>
    </row>
    <row r="25" spans="1:16" ht="28" customHeight="1" x14ac:dyDescent="0.35">
      <c r="A25" s="2" t="s">
        <v>154</v>
      </c>
      <c r="B25" s="2" t="s">
        <v>96</v>
      </c>
      <c r="C25" s="2" t="s">
        <v>111</v>
      </c>
      <c r="D25" s="2" t="s">
        <v>112</v>
      </c>
      <c r="E25" s="2" t="s">
        <v>155</v>
      </c>
      <c r="F25" s="2" t="s">
        <v>156</v>
      </c>
      <c r="G25" s="57">
        <v>4000000</v>
      </c>
      <c r="H25" s="57">
        <v>4000000</v>
      </c>
      <c r="I25" s="57">
        <v>0</v>
      </c>
      <c r="J25" s="57">
        <v>0</v>
      </c>
      <c r="K25" s="2" t="s">
        <v>77</v>
      </c>
      <c r="L25" s="2" t="s">
        <v>70</v>
      </c>
      <c r="M25" s="2" t="s">
        <v>49</v>
      </c>
      <c r="N25" s="2" t="s">
        <v>51</v>
      </c>
      <c r="O25" s="2" t="s">
        <v>83</v>
      </c>
      <c r="P25" s="2" t="s">
        <v>52</v>
      </c>
    </row>
    <row r="26" spans="1:16" ht="28" customHeight="1" x14ac:dyDescent="0.35">
      <c r="A26" s="2" t="s">
        <v>157</v>
      </c>
      <c r="B26" s="2" t="s">
        <v>96</v>
      </c>
      <c r="C26" s="2" t="s">
        <v>111</v>
      </c>
      <c r="D26" s="2" t="s">
        <v>112</v>
      </c>
      <c r="E26" s="2" t="s">
        <v>158</v>
      </c>
      <c r="F26" s="2" t="s">
        <v>159</v>
      </c>
      <c r="G26" s="57">
        <v>2500000</v>
      </c>
      <c r="H26" s="57">
        <v>2500000</v>
      </c>
      <c r="I26" s="57">
        <v>0</v>
      </c>
      <c r="J26" s="57">
        <v>0</v>
      </c>
      <c r="K26" s="2" t="s">
        <v>115</v>
      </c>
      <c r="L26" s="2" t="s">
        <v>77</v>
      </c>
      <c r="M26" s="2" t="s">
        <v>70</v>
      </c>
      <c r="N26" s="2" t="s">
        <v>50</v>
      </c>
      <c r="O26" s="2" t="s">
        <v>56</v>
      </c>
      <c r="P26" s="2" t="s">
        <v>52</v>
      </c>
    </row>
    <row r="27" spans="1:16" ht="28" customHeight="1" x14ac:dyDescent="0.35">
      <c r="A27" s="2" t="s">
        <v>160</v>
      </c>
      <c r="B27" s="2" t="s">
        <v>161</v>
      </c>
      <c r="C27" s="2" t="s">
        <v>101</v>
      </c>
      <c r="D27" s="2" t="s">
        <v>102</v>
      </c>
      <c r="E27" s="2" t="s">
        <v>162</v>
      </c>
      <c r="F27" s="2" t="s">
        <v>163</v>
      </c>
      <c r="G27" s="57">
        <v>2240000</v>
      </c>
      <c r="H27" s="57">
        <v>2240000</v>
      </c>
      <c r="I27" s="57">
        <v>0</v>
      </c>
      <c r="J27" s="57">
        <v>0</v>
      </c>
      <c r="K27" s="2"/>
      <c r="L27" s="2"/>
      <c r="M27" s="2" t="s">
        <v>50</v>
      </c>
      <c r="N27" s="2" t="s">
        <v>51</v>
      </c>
      <c r="O27" s="2" t="s">
        <v>83</v>
      </c>
      <c r="P27" s="2" t="s">
        <v>85</v>
      </c>
    </row>
    <row r="28" spans="1:16" ht="28" customHeight="1" x14ac:dyDescent="0.35">
      <c r="A28" s="2" t="s">
        <v>164</v>
      </c>
      <c r="B28" s="2" t="s">
        <v>141</v>
      </c>
      <c r="C28" s="2" t="s">
        <v>101</v>
      </c>
      <c r="D28" s="2" t="s">
        <v>107</v>
      </c>
      <c r="E28" s="2" t="s">
        <v>165</v>
      </c>
      <c r="F28" s="2" t="s">
        <v>166</v>
      </c>
      <c r="G28" s="57">
        <v>1300000</v>
      </c>
      <c r="H28" s="57">
        <v>1300000</v>
      </c>
      <c r="I28" s="57">
        <v>0</v>
      </c>
      <c r="J28" s="57">
        <v>0</v>
      </c>
      <c r="K28" s="2" t="s">
        <v>49</v>
      </c>
      <c r="L28" s="2" t="s">
        <v>49</v>
      </c>
      <c r="M28" s="2" t="s">
        <v>50</v>
      </c>
      <c r="N28" s="2" t="s">
        <v>50</v>
      </c>
      <c r="O28" s="2" t="s">
        <v>56</v>
      </c>
      <c r="P28" s="2" t="s">
        <v>57</v>
      </c>
    </row>
    <row r="29" spans="1:16" ht="28" customHeight="1" x14ac:dyDescent="0.35">
      <c r="A29" s="2" t="s">
        <v>167</v>
      </c>
      <c r="B29" s="2" t="s">
        <v>67</v>
      </c>
      <c r="C29" s="2" t="s">
        <v>127</v>
      </c>
      <c r="D29" s="2" t="s">
        <v>168</v>
      </c>
      <c r="E29" s="2" t="s">
        <v>169</v>
      </c>
      <c r="F29" s="2" t="s">
        <v>170</v>
      </c>
      <c r="G29" s="57">
        <v>15000000</v>
      </c>
      <c r="H29" s="57">
        <v>15000000</v>
      </c>
      <c r="I29" s="57">
        <v>0</v>
      </c>
      <c r="J29" s="57">
        <v>0</v>
      </c>
      <c r="K29" s="2" t="s">
        <v>70</v>
      </c>
      <c r="L29" s="2" t="s">
        <v>49</v>
      </c>
      <c r="M29" s="2" t="s">
        <v>49</v>
      </c>
      <c r="N29" s="2" t="s">
        <v>50</v>
      </c>
      <c r="O29" s="2" t="s">
        <v>50</v>
      </c>
      <c r="P29" s="2" t="s">
        <v>52</v>
      </c>
    </row>
    <row r="30" spans="1:16" ht="28" customHeight="1" x14ac:dyDescent="0.35">
      <c r="A30" s="2" t="s">
        <v>171</v>
      </c>
      <c r="B30" s="2" t="s">
        <v>172</v>
      </c>
      <c r="C30" s="2" t="s">
        <v>101</v>
      </c>
      <c r="D30" s="2" t="s">
        <v>107</v>
      </c>
      <c r="E30" s="2" t="s">
        <v>173</v>
      </c>
      <c r="F30" s="2" t="s">
        <v>174</v>
      </c>
      <c r="G30" s="57">
        <v>2300000</v>
      </c>
      <c r="H30" s="57">
        <v>2300000</v>
      </c>
      <c r="I30" s="57">
        <v>0</v>
      </c>
      <c r="J30" s="57">
        <v>0</v>
      </c>
      <c r="K30" s="2"/>
      <c r="L30" s="2"/>
      <c r="M30" s="2" t="s">
        <v>50</v>
      </c>
      <c r="N30" s="2" t="s">
        <v>56</v>
      </c>
      <c r="O30" s="2" t="s">
        <v>51</v>
      </c>
      <c r="P30" s="2" t="s">
        <v>52</v>
      </c>
    </row>
    <row r="31" spans="1:16" ht="28" customHeight="1" x14ac:dyDescent="0.35">
      <c r="A31" s="2" t="s">
        <v>175</v>
      </c>
      <c r="B31" s="2" t="s">
        <v>106</v>
      </c>
      <c r="C31" s="2" t="s">
        <v>101</v>
      </c>
      <c r="D31" s="2" t="s">
        <v>107</v>
      </c>
      <c r="E31" s="2" t="s">
        <v>176</v>
      </c>
      <c r="F31" s="2" t="s">
        <v>177</v>
      </c>
      <c r="G31" s="57">
        <v>1200000</v>
      </c>
      <c r="H31" s="57">
        <v>1200000</v>
      </c>
      <c r="I31" s="57">
        <v>0</v>
      </c>
      <c r="J31" s="57">
        <v>0</v>
      </c>
      <c r="K31" s="2" t="s">
        <v>49</v>
      </c>
      <c r="L31" s="2" t="s">
        <v>49</v>
      </c>
      <c r="M31" s="2" t="s">
        <v>50</v>
      </c>
      <c r="N31" s="2" t="s">
        <v>56</v>
      </c>
      <c r="O31" s="2" t="s">
        <v>51</v>
      </c>
      <c r="P31" s="2" t="s">
        <v>57</v>
      </c>
    </row>
    <row r="32" spans="1:16" ht="28" customHeight="1" x14ac:dyDescent="0.35">
      <c r="A32" s="2" t="s">
        <v>178</v>
      </c>
      <c r="B32" s="2" t="s">
        <v>67</v>
      </c>
      <c r="C32" s="2" t="s">
        <v>127</v>
      </c>
      <c r="D32" s="2" t="s">
        <v>168</v>
      </c>
      <c r="E32" s="2" t="s">
        <v>179</v>
      </c>
      <c r="F32" s="2" t="s">
        <v>180</v>
      </c>
      <c r="G32" s="57">
        <v>10000000</v>
      </c>
      <c r="H32" s="57">
        <v>10000000</v>
      </c>
      <c r="I32" s="57">
        <v>0</v>
      </c>
      <c r="J32" s="57">
        <v>0</v>
      </c>
      <c r="K32" s="2" t="s">
        <v>70</v>
      </c>
      <c r="L32" s="2" t="s">
        <v>49</v>
      </c>
      <c r="M32" s="2" t="s">
        <v>49</v>
      </c>
      <c r="N32" s="2" t="s">
        <v>50</v>
      </c>
      <c r="O32" s="2" t="s">
        <v>50</v>
      </c>
      <c r="P32" s="2" t="s">
        <v>52</v>
      </c>
    </row>
    <row r="33" spans="1:16" ht="28" customHeight="1" x14ac:dyDescent="0.35">
      <c r="A33" s="2" t="s">
        <v>181</v>
      </c>
      <c r="B33" s="2" t="s">
        <v>182</v>
      </c>
      <c r="C33" s="2" t="s">
        <v>101</v>
      </c>
      <c r="D33" s="2" t="s">
        <v>183</v>
      </c>
      <c r="E33" s="2" t="s">
        <v>184</v>
      </c>
      <c r="F33" s="2" t="s">
        <v>185</v>
      </c>
      <c r="G33" s="57">
        <v>14000000</v>
      </c>
      <c r="H33" s="57">
        <v>8100000</v>
      </c>
      <c r="I33" s="57">
        <v>0</v>
      </c>
      <c r="J33" s="57">
        <v>5900000</v>
      </c>
      <c r="K33" s="2"/>
      <c r="L33" s="2"/>
      <c r="M33" s="2" t="s">
        <v>83</v>
      </c>
      <c r="N33" s="2" t="s">
        <v>57</v>
      </c>
      <c r="O33" s="2" t="s">
        <v>85</v>
      </c>
      <c r="P33" s="2" t="s">
        <v>186</v>
      </c>
    </row>
    <row r="34" spans="1:16" ht="28" customHeight="1" x14ac:dyDescent="0.35">
      <c r="A34" s="2" t="s">
        <v>187</v>
      </c>
      <c r="B34" s="2" t="s">
        <v>188</v>
      </c>
      <c r="C34" s="2" t="s">
        <v>101</v>
      </c>
      <c r="D34" s="2" t="s">
        <v>119</v>
      </c>
      <c r="E34" s="2" t="s">
        <v>189</v>
      </c>
      <c r="F34" s="2" t="s">
        <v>190</v>
      </c>
      <c r="G34" s="57">
        <v>14879579.640000001</v>
      </c>
      <c r="H34" s="57">
        <v>3921858.45</v>
      </c>
      <c r="I34" s="57">
        <v>0</v>
      </c>
      <c r="J34" s="57">
        <v>10957721.189999999</v>
      </c>
      <c r="K34" s="2" t="s">
        <v>115</v>
      </c>
      <c r="L34" s="2" t="s">
        <v>115</v>
      </c>
      <c r="M34" s="2" t="s">
        <v>115</v>
      </c>
      <c r="N34" s="2" t="s">
        <v>70</v>
      </c>
      <c r="O34" s="2" t="s">
        <v>70</v>
      </c>
      <c r="P34" s="2" t="s">
        <v>50</v>
      </c>
    </row>
    <row r="35" spans="1:16" ht="28" customHeight="1" x14ac:dyDescent="0.35">
      <c r="A35" s="2" t="s">
        <v>191</v>
      </c>
      <c r="B35" s="2" t="s">
        <v>192</v>
      </c>
      <c r="C35" s="2" t="s">
        <v>101</v>
      </c>
      <c r="D35" s="2" t="s">
        <v>119</v>
      </c>
      <c r="E35" s="2" t="s">
        <v>193</v>
      </c>
      <c r="F35" s="2" t="s">
        <v>194</v>
      </c>
      <c r="G35" s="57">
        <v>4800883.68</v>
      </c>
      <c r="H35" s="57">
        <v>4800883.68</v>
      </c>
      <c r="I35" s="57">
        <v>0</v>
      </c>
      <c r="J35" s="57">
        <v>0</v>
      </c>
      <c r="K35" s="2" t="s">
        <v>115</v>
      </c>
      <c r="L35" s="2" t="s">
        <v>116</v>
      </c>
      <c r="M35" s="2" t="s">
        <v>49</v>
      </c>
      <c r="N35" s="2" t="s">
        <v>49</v>
      </c>
      <c r="O35" s="2" t="s">
        <v>50</v>
      </c>
      <c r="P35" s="2" t="s">
        <v>83</v>
      </c>
    </row>
    <row r="36" spans="1:16" ht="28" customHeight="1" x14ac:dyDescent="0.35">
      <c r="A36" s="2" t="s">
        <v>195</v>
      </c>
      <c r="B36" s="2" t="s">
        <v>196</v>
      </c>
      <c r="C36" s="2" t="s">
        <v>101</v>
      </c>
      <c r="D36" s="2" t="s">
        <v>119</v>
      </c>
      <c r="E36" s="2" t="s">
        <v>197</v>
      </c>
      <c r="F36" s="2" t="s">
        <v>198</v>
      </c>
      <c r="G36" s="57">
        <v>2585400</v>
      </c>
      <c r="H36" s="57">
        <v>2585400</v>
      </c>
      <c r="I36" s="57">
        <v>0</v>
      </c>
      <c r="J36" s="57">
        <v>0</v>
      </c>
      <c r="K36" s="2" t="s">
        <v>49</v>
      </c>
      <c r="L36" s="2" t="s">
        <v>50</v>
      </c>
      <c r="M36" s="2" t="s">
        <v>56</v>
      </c>
      <c r="N36" s="2" t="s">
        <v>83</v>
      </c>
      <c r="O36" s="2" t="s">
        <v>64</v>
      </c>
      <c r="P36" s="2" t="s">
        <v>84</v>
      </c>
    </row>
    <row r="37" spans="1:16" ht="28" customHeight="1" x14ac:dyDescent="0.35">
      <c r="A37" s="2" t="s">
        <v>199</v>
      </c>
      <c r="B37" s="2" t="s">
        <v>200</v>
      </c>
      <c r="C37" s="2" t="s">
        <v>101</v>
      </c>
      <c r="D37" s="2" t="s">
        <v>119</v>
      </c>
      <c r="E37" s="2" t="s">
        <v>201</v>
      </c>
      <c r="F37" s="2" t="s">
        <v>202</v>
      </c>
      <c r="G37" s="57">
        <v>7200000</v>
      </c>
      <c r="H37" s="57">
        <v>2700000</v>
      </c>
      <c r="I37" s="57">
        <v>0</v>
      </c>
      <c r="J37" s="57">
        <v>4500000</v>
      </c>
      <c r="K37" s="2"/>
      <c r="L37" s="2"/>
      <c r="M37" s="2" t="s">
        <v>115</v>
      </c>
      <c r="N37" s="2" t="s">
        <v>49</v>
      </c>
      <c r="O37" s="2" t="s">
        <v>50</v>
      </c>
      <c r="P37" s="2" t="s">
        <v>83</v>
      </c>
    </row>
    <row r="38" spans="1:16" ht="28" customHeight="1" x14ac:dyDescent="0.35">
      <c r="A38" s="2" t="s">
        <v>203</v>
      </c>
      <c r="B38" s="2" t="s">
        <v>204</v>
      </c>
      <c r="C38" s="2" t="s">
        <v>101</v>
      </c>
      <c r="D38" s="2" t="s">
        <v>119</v>
      </c>
      <c r="E38" s="2" t="s">
        <v>205</v>
      </c>
      <c r="F38" s="2" t="s">
        <v>206</v>
      </c>
      <c r="G38" s="57">
        <v>3700000</v>
      </c>
      <c r="H38" s="57">
        <v>3700000</v>
      </c>
      <c r="I38" s="57">
        <v>0</v>
      </c>
      <c r="J38" s="57">
        <v>0</v>
      </c>
      <c r="K38" s="2" t="s">
        <v>77</v>
      </c>
      <c r="L38" s="2" t="s">
        <v>77</v>
      </c>
      <c r="M38" s="2" t="s">
        <v>50</v>
      </c>
      <c r="N38" s="2" t="s">
        <v>56</v>
      </c>
      <c r="O38" s="2" t="s">
        <v>83</v>
      </c>
      <c r="P38" s="2" t="s">
        <v>64</v>
      </c>
    </row>
    <row r="39" spans="1:16" ht="28" customHeight="1" x14ac:dyDescent="0.35">
      <c r="A39" s="2" t="s">
        <v>207</v>
      </c>
      <c r="B39" s="2" t="s">
        <v>91</v>
      </c>
      <c r="C39" s="2" t="s">
        <v>101</v>
      </c>
      <c r="D39" s="2" t="s">
        <v>107</v>
      </c>
      <c r="E39" s="2" t="s">
        <v>208</v>
      </c>
      <c r="F39" s="2" t="s">
        <v>209</v>
      </c>
      <c r="G39" s="57">
        <v>10000000</v>
      </c>
      <c r="H39" s="57">
        <v>10000000</v>
      </c>
      <c r="I39" s="57">
        <v>0</v>
      </c>
      <c r="J39" s="57">
        <v>0</v>
      </c>
      <c r="K39" s="2" t="s">
        <v>77</v>
      </c>
      <c r="L39" s="2" t="s">
        <v>70</v>
      </c>
      <c r="M39" s="2" t="s">
        <v>49</v>
      </c>
      <c r="N39" s="2" t="s">
        <v>210</v>
      </c>
      <c r="O39" s="2" t="s">
        <v>65</v>
      </c>
      <c r="P39" s="2" t="s">
        <v>86</v>
      </c>
    </row>
    <row r="40" spans="1:16" ht="28" customHeight="1" x14ac:dyDescent="0.35">
      <c r="A40" s="2" t="s">
        <v>211</v>
      </c>
      <c r="B40" s="2" t="s">
        <v>212</v>
      </c>
      <c r="C40" s="2" t="s">
        <v>45</v>
      </c>
      <c r="D40" s="2" t="s">
        <v>213</v>
      </c>
      <c r="E40" s="2" t="s">
        <v>214</v>
      </c>
      <c r="F40" s="2" t="s">
        <v>215</v>
      </c>
      <c r="G40" s="57">
        <v>14850000</v>
      </c>
      <c r="H40" s="57">
        <v>14850000</v>
      </c>
      <c r="I40" s="57">
        <v>0</v>
      </c>
      <c r="J40" s="57">
        <v>0</v>
      </c>
      <c r="K40" s="2" t="s">
        <v>145</v>
      </c>
      <c r="L40" s="2" t="s">
        <v>70</v>
      </c>
      <c r="M40" s="2" t="s">
        <v>49</v>
      </c>
      <c r="N40" s="2" t="s">
        <v>50</v>
      </c>
      <c r="O40" s="2" t="s">
        <v>56</v>
      </c>
      <c r="P40" s="2" t="s">
        <v>57</v>
      </c>
    </row>
    <row r="41" spans="1:16" ht="28" customHeight="1" x14ac:dyDescent="0.35">
      <c r="A41" s="2" t="s">
        <v>216</v>
      </c>
      <c r="B41" s="2" t="s">
        <v>217</v>
      </c>
      <c r="C41" s="2" t="s">
        <v>101</v>
      </c>
      <c r="D41" s="2" t="s">
        <v>119</v>
      </c>
      <c r="E41" s="2" t="s">
        <v>218</v>
      </c>
      <c r="F41" s="2" t="s">
        <v>219</v>
      </c>
      <c r="G41" s="57">
        <v>4950000</v>
      </c>
      <c r="H41" s="57">
        <v>4950000</v>
      </c>
      <c r="I41" s="57">
        <v>0</v>
      </c>
      <c r="J41" s="57">
        <v>0</v>
      </c>
      <c r="K41" s="2" t="s">
        <v>77</v>
      </c>
      <c r="L41" s="2" t="s">
        <v>77</v>
      </c>
      <c r="M41" s="2" t="s">
        <v>49</v>
      </c>
      <c r="N41" s="2" t="s">
        <v>50</v>
      </c>
      <c r="O41" s="2" t="s">
        <v>50</v>
      </c>
      <c r="P41" s="2" t="s">
        <v>83</v>
      </c>
    </row>
    <row r="42" spans="1:16" ht="28" customHeight="1" x14ac:dyDescent="0.35">
      <c r="A42" s="2" t="s">
        <v>220</v>
      </c>
      <c r="B42" s="2" t="s">
        <v>221</v>
      </c>
      <c r="C42" s="2" t="s">
        <v>101</v>
      </c>
      <c r="D42" s="2" t="s">
        <v>107</v>
      </c>
      <c r="E42" s="2" t="s">
        <v>222</v>
      </c>
      <c r="F42" s="2" t="s">
        <v>223</v>
      </c>
      <c r="G42" s="57">
        <v>6000000</v>
      </c>
      <c r="H42" s="57">
        <v>6000000</v>
      </c>
      <c r="I42" s="57">
        <v>0</v>
      </c>
      <c r="J42" s="57">
        <v>0</v>
      </c>
      <c r="K42" s="2"/>
      <c r="L42" s="2"/>
      <c r="M42" s="2" t="s">
        <v>50</v>
      </c>
      <c r="N42" s="2" t="s">
        <v>224</v>
      </c>
      <c r="O42" s="2" t="s">
        <v>225</v>
      </c>
      <c r="P42" s="2" t="s">
        <v>86</v>
      </c>
    </row>
    <row r="43" spans="1:16" ht="28" customHeight="1" x14ac:dyDescent="0.35">
      <c r="A43" s="2" t="s">
        <v>226</v>
      </c>
      <c r="B43" s="2" t="s">
        <v>227</v>
      </c>
      <c r="C43" s="2" t="s">
        <v>101</v>
      </c>
      <c r="D43" s="2" t="s">
        <v>107</v>
      </c>
      <c r="E43" s="2" t="s">
        <v>228</v>
      </c>
      <c r="F43" s="2" t="s">
        <v>229</v>
      </c>
      <c r="G43" s="57">
        <v>8000000</v>
      </c>
      <c r="H43" s="57">
        <v>8000000</v>
      </c>
      <c r="I43" s="57">
        <v>0</v>
      </c>
      <c r="J43" s="57">
        <v>0</v>
      </c>
      <c r="K43" s="2"/>
      <c r="L43" s="2"/>
      <c r="M43" s="2" t="s">
        <v>50</v>
      </c>
      <c r="N43" s="2" t="s">
        <v>210</v>
      </c>
      <c r="O43" s="2" t="s">
        <v>65</v>
      </c>
      <c r="P43" s="2" t="s">
        <v>86</v>
      </c>
    </row>
    <row r="44" spans="1:16" ht="28" customHeight="1" x14ac:dyDescent="0.35">
      <c r="A44" s="2" t="s">
        <v>230</v>
      </c>
      <c r="B44" s="2" t="s">
        <v>188</v>
      </c>
      <c r="C44" s="2" t="s">
        <v>101</v>
      </c>
      <c r="D44" s="2" t="s">
        <v>102</v>
      </c>
      <c r="E44" s="2" t="s">
        <v>231</v>
      </c>
      <c r="F44" s="2" t="s">
        <v>232</v>
      </c>
      <c r="G44" s="57">
        <v>4503067</v>
      </c>
      <c r="H44" s="57">
        <v>4503067</v>
      </c>
      <c r="I44" s="57">
        <v>0</v>
      </c>
      <c r="J44" s="57">
        <v>0</v>
      </c>
      <c r="K44" s="2" t="s">
        <v>115</v>
      </c>
      <c r="L44" s="2" t="s">
        <v>115</v>
      </c>
      <c r="M44" s="2" t="s">
        <v>49</v>
      </c>
      <c r="N44" s="2" t="s">
        <v>50</v>
      </c>
      <c r="O44" s="2" t="s">
        <v>56</v>
      </c>
      <c r="P44" s="2" t="s">
        <v>83</v>
      </c>
    </row>
    <row r="45" spans="1:16" ht="28" customHeight="1" x14ac:dyDescent="0.35">
      <c r="A45" s="2" t="s">
        <v>233</v>
      </c>
      <c r="B45" s="2" t="s">
        <v>106</v>
      </c>
      <c r="C45" s="2" t="s">
        <v>101</v>
      </c>
      <c r="D45" s="2" t="s">
        <v>107</v>
      </c>
      <c r="E45" s="2" t="s">
        <v>234</v>
      </c>
      <c r="F45" s="2" t="s">
        <v>235</v>
      </c>
      <c r="G45" s="57">
        <v>600000</v>
      </c>
      <c r="H45" s="57">
        <v>600000</v>
      </c>
      <c r="I45" s="57">
        <v>0</v>
      </c>
      <c r="J45" s="57">
        <v>0</v>
      </c>
      <c r="K45" s="2" t="s">
        <v>49</v>
      </c>
      <c r="L45" s="2" t="s">
        <v>49</v>
      </c>
      <c r="M45" s="2" t="s">
        <v>50</v>
      </c>
      <c r="N45" s="2" t="s">
        <v>50</v>
      </c>
      <c r="O45" s="2" t="s">
        <v>56</v>
      </c>
      <c r="P45" s="2" t="s">
        <v>57</v>
      </c>
    </row>
    <row r="46" spans="1:16" ht="28" customHeight="1" x14ac:dyDescent="0.35">
      <c r="A46" s="2" t="s">
        <v>236</v>
      </c>
      <c r="B46" s="2" t="s">
        <v>237</v>
      </c>
      <c r="C46" s="2" t="s">
        <v>101</v>
      </c>
      <c r="D46" s="2" t="s">
        <v>107</v>
      </c>
      <c r="E46" s="2" t="s">
        <v>238</v>
      </c>
      <c r="F46" s="2" t="s">
        <v>239</v>
      </c>
      <c r="G46" s="57">
        <v>8000000</v>
      </c>
      <c r="H46" s="57">
        <v>8000000</v>
      </c>
      <c r="I46" s="57">
        <v>0</v>
      </c>
      <c r="J46" s="57">
        <v>0</v>
      </c>
      <c r="K46" s="2" t="s">
        <v>49</v>
      </c>
      <c r="L46" s="2" t="s">
        <v>49</v>
      </c>
      <c r="M46" s="2" t="s">
        <v>50</v>
      </c>
      <c r="N46" s="2" t="s">
        <v>56</v>
      </c>
      <c r="O46" s="2" t="s">
        <v>51</v>
      </c>
      <c r="P46" s="2" t="s">
        <v>57</v>
      </c>
    </row>
    <row r="47" spans="1:16" ht="28" customHeight="1" x14ac:dyDescent="0.35">
      <c r="A47" s="2" t="s">
        <v>240</v>
      </c>
      <c r="B47" s="2" t="s">
        <v>188</v>
      </c>
      <c r="C47" s="2" t="s">
        <v>241</v>
      </c>
      <c r="D47" s="2" t="s">
        <v>242</v>
      </c>
      <c r="E47" s="2" t="s">
        <v>243</v>
      </c>
      <c r="F47" s="2" t="s">
        <v>244</v>
      </c>
      <c r="G47" s="57">
        <v>6320000</v>
      </c>
      <c r="H47" s="57">
        <v>6320000</v>
      </c>
      <c r="I47" s="57">
        <v>0</v>
      </c>
      <c r="J47" s="57">
        <v>0</v>
      </c>
      <c r="K47" s="2" t="s">
        <v>115</v>
      </c>
      <c r="L47" s="2" t="s">
        <v>115</v>
      </c>
      <c r="M47" s="2" t="s">
        <v>49</v>
      </c>
      <c r="N47" s="2" t="s">
        <v>50</v>
      </c>
      <c r="O47" s="2" t="s">
        <v>56</v>
      </c>
      <c r="P47" s="2" t="s">
        <v>83</v>
      </c>
    </row>
    <row r="48" spans="1:16" ht="28" customHeight="1" x14ac:dyDescent="0.35">
      <c r="A48" s="2" t="s">
        <v>245</v>
      </c>
      <c r="B48" s="2" t="s">
        <v>67</v>
      </c>
      <c r="C48" s="2" t="s">
        <v>127</v>
      </c>
      <c r="D48" s="2" t="s">
        <v>128</v>
      </c>
      <c r="E48" s="2" t="s">
        <v>246</v>
      </c>
      <c r="F48" s="2" t="s">
        <v>247</v>
      </c>
      <c r="G48" s="57">
        <v>2500000</v>
      </c>
      <c r="H48" s="57">
        <v>2500000</v>
      </c>
      <c r="I48" s="57">
        <v>0</v>
      </c>
      <c r="J48" s="57">
        <v>0</v>
      </c>
      <c r="K48" s="2" t="s">
        <v>70</v>
      </c>
      <c r="L48" s="2" t="s">
        <v>49</v>
      </c>
      <c r="M48" s="2" t="s">
        <v>49</v>
      </c>
      <c r="N48" s="2" t="s">
        <v>50</v>
      </c>
      <c r="O48" s="2" t="s">
        <v>50</v>
      </c>
      <c r="P48" s="2" t="s">
        <v>52</v>
      </c>
    </row>
    <row r="49" spans="1:16" ht="28" customHeight="1" x14ac:dyDescent="0.35">
      <c r="A49" s="2" t="s">
        <v>248</v>
      </c>
      <c r="B49" s="2" t="s">
        <v>67</v>
      </c>
      <c r="C49" s="2" t="s">
        <v>127</v>
      </c>
      <c r="D49" s="2" t="s">
        <v>128</v>
      </c>
      <c r="E49" s="2" t="s">
        <v>249</v>
      </c>
      <c r="F49" s="2" t="s">
        <v>250</v>
      </c>
      <c r="G49" s="57">
        <v>1500000</v>
      </c>
      <c r="H49" s="57">
        <v>1500000</v>
      </c>
      <c r="I49" s="57">
        <v>0</v>
      </c>
      <c r="J49" s="57">
        <v>0</v>
      </c>
      <c r="K49" s="2" t="s">
        <v>70</v>
      </c>
      <c r="L49" s="2" t="s">
        <v>49</v>
      </c>
      <c r="M49" s="2" t="s">
        <v>49</v>
      </c>
      <c r="N49" s="2" t="s">
        <v>50</v>
      </c>
      <c r="O49" s="2" t="s">
        <v>50</v>
      </c>
      <c r="P49" s="2" t="s">
        <v>52</v>
      </c>
    </row>
    <row r="50" spans="1:16" ht="28" customHeight="1" x14ac:dyDescent="0.35">
      <c r="A50" s="2" t="s">
        <v>251</v>
      </c>
      <c r="B50" s="2" t="s">
        <v>106</v>
      </c>
      <c r="C50" s="2" t="s">
        <v>101</v>
      </c>
      <c r="D50" s="2" t="s">
        <v>107</v>
      </c>
      <c r="E50" s="2" t="s">
        <v>252</v>
      </c>
      <c r="F50" s="2" t="s">
        <v>253</v>
      </c>
      <c r="G50" s="57">
        <v>5000000</v>
      </c>
      <c r="H50" s="57">
        <v>5000000</v>
      </c>
      <c r="I50" s="57">
        <v>0</v>
      </c>
      <c r="J50" s="57">
        <v>0</v>
      </c>
      <c r="K50" s="2" t="s">
        <v>49</v>
      </c>
      <c r="L50" s="2" t="s">
        <v>49</v>
      </c>
      <c r="M50" s="2" t="s">
        <v>50</v>
      </c>
      <c r="N50" s="2" t="s">
        <v>56</v>
      </c>
      <c r="O50" s="2" t="s">
        <v>51</v>
      </c>
      <c r="P50" s="2" t="s">
        <v>57</v>
      </c>
    </row>
    <row r="51" spans="1:16" ht="28" customHeight="1" x14ac:dyDescent="0.35">
      <c r="A51" s="2" t="s">
        <v>254</v>
      </c>
      <c r="B51" s="2" t="s">
        <v>67</v>
      </c>
      <c r="C51" s="2" t="s">
        <v>127</v>
      </c>
      <c r="D51" s="2" t="s">
        <v>128</v>
      </c>
      <c r="E51" s="2" t="s">
        <v>255</v>
      </c>
      <c r="F51" s="2" t="s">
        <v>256</v>
      </c>
      <c r="G51" s="57">
        <v>5500000</v>
      </c>
      <c r="H51" s="57">
        <v>5500000</v>
      </c>
      <c r="I51" s="57">
        <v>0</v>
      </c>
      <c r="J51" s="57">
        <v>0</v>
      </c>
      <c r="K51" s="2" t="s">
        <v>70</v>
      </c>
      <c r="L51" s="2" t="s">
        <v>49</v>
      </c>
      <c r="M51" s="2" t="s">
        <v>49</v>
      </c>
      <c r="N51" s="2" t="s">
        <v>50</v>
      </c>
      <c r="O51" s="2" t="s">
        <v>50</v>
      </c>
      <c r="P51" s="2" t="s">
        <v>52</v>
      </c>
    </row>
    <row r="52" spans="1:16" ht="28" customHeight="1" x14ac:dyDescent="0.35">
      <c r="A52" s="2" t="s">
        <v>257</v>
      </c>
      <c r="B52" s="2" t="s">
        <v>106</v>
      </c>
      <c r="C52" s="2" t="s">
        <v>101</v>
      </c>
      <c r="D52" s="2" t="s">
        <v>107</v>
      </c>
      <c r="E52" s="2" t="s">
        <v>258</v>
      </c>
      <c r="F52" s="2" t="s">
        <v>259</v>
      </c>
      <c r="G52" s="57">
        <v>19533770.5</v>
      </c>
      <c r="H52" s="57">
        <v>19533770.5</v>
      </c>
      <c r="I52" s="57">
        <v>0</v>
      </c>
      <c r="J52" s="57">
        <v>0</v>
      </c>
      <c r="K52" s="2" t="s">
        <v>49</v>
      </c>
      <c r="L52" s="2" t="s">
        <v>49</v>
      </c>
      <c r="M52" s="2" t="s">
        <v>50</v>
      </c>
      <c r="N52" s="2" t="s">
        <v>56</v>
      </c>
      <c r="O52" s="2" t="s">
        <v>51</v>
      </c>
      <c r="P52" s="2" t="s">
        <v>57</v>
      </c>
    </row>
    <row r="53" spans="1:16" ht="28" customHeight="1" x14ac:dyDescent="0.35">
      <c r="A53" s="2" t="s">
        <v>260</v>
      </c>
      <c r="B53" s="2" t="s">
        <v>172</v>
      </c>
      <c r="C53" s="2" t="s">
        <v>261</v>
      </c>
      <c r="D53" s="2" t="s">
        <v>262</v>
      </c>
      <c r="E53" s="2" t="s">
        <v>263</v>
      </c>
      <c r="F53" s="2" t="s">
        <v>264</v>
      </c>
      <c r="G53" s="57">
        <v>9129000</v>
      </c>
      <c r="H53" s="57">
        <v>9129000</v>
      </c>
      <c r="I53" s="57">
        <v>0</v>
      </c>
      <c r="J53" s="57">
        <v>0</v>
      </c>
      <c r="K53" s="2"/>
      <c r="L53" s="2"/>
      <c r="M53" s="2" t="s">
        <v>56</v>
      </c>
      <c r="N53" s="2" t="s">
        <v>83</v>
      </c>
      <c r="O53" s="2" t="s">
        <v>64</v>
      </c>
      <c r="P53" s="2" t="s">
        <v>65</v>
      </c>
    </row>
    <row r="54" spans="1:16" ht="28" customHeight="1" x14ac:dyDescent="0.35">
      <c r="A54" s="2" t="s">
        <v>265</v>
      </c>
      <c r="B54" s="2" t="s">
        <v>67</v>
      </c>
      <c r="C54" s="2" t="s">
        <v>127</v>
      </c>
      <c r="D54" s="2" t="s">
        <v>168</v>
      </c>
      <c r="E54" s="2" t="s">
        <v>266</v>
      </c>
      <c r="F54" s="2" t="s">
        <v>267</v>
      </c>
      <c r="G54" s="57">
        <v>30000000</v>
      </c>
      <c r="H54" s="57">
        <v>30000000</v>
      </c>
      <c r="I54" s="57">
        <v>0</v>
      </c>
      <c r="J54" s="57">
        <v>0</v>
      </c>
      <c r="K54" s="2" t="s">
        <v>70</v>
      </c>
      <c r="L54" s="2" t="s">
        <v>49</v>
      </c>
      <c r="M54" s="2" t="s">
        <v>49</v>
      </c>
      <c r="N54" s="2" t="s">
        <v>50</v>
      </c>
      <c r="O54" s="2" t="s">
        <v>50</v>
      </c>
      <c r="P54" s="2" t="s">
        <v>52</v>
      </c>
    </row>
    <row r="55" spans="1:16" ht="28" customHeight="1" x14ac:dyDescent="0.35">
      <c r="A55" s="2" t="s">
        <v>268</v>
      </c>
      <c r="B55" s="2" t="s">
        <v>106</v>
      </c>
      <c r="C55" s="2" t="s">
        <v>101</v>
      </c>
      <c r="D55" s="2" t="s">
        <v>107</v>
      </c>
      <c r="E55" s="2" t="s">
        <v>269</v>
      </c>
      <c r="F55" s="2" t="s">
        <v>270</v>
      </c>
      <c r="G55" s="57">
        <v>14850000</v>
      </c>
      <c r="H55" s="57">
        <v>10000000</v>
      </c>
      <c r="I55" s="57">
        <v>0</v>
      </c>
      <c r="J55" s="57">
        <v>4850000</v>
      </c>
      <c r="K55" s="2" t="s">
        <v>49</v>
      </c>
      <c r="L55" s="2" t="s">
        <v>49</v>
      </c>
      <c r="M55" s="2" t="s">
        <v>50</v>
      </c>
      <c r="N55" s="2" t="s">
        <v>51</v>
      </c>
      <c r="O55" s="2" t="s">
        <v>51</v>
      </c>
      <c r="P55" s="2" t="s">
        <v>57</v>
      </c>
    </row>
    <row r="56" spans="1:16" ht="28" customHeight="1" x14ac:dyDescent="0.35">
      <c r="A56" s="2" t="s">
        <v>271</v>
      </c>
      <c r="B56" s="2" t="s">
        <v>151</v>
      </c>
      <c r="C56" s="2" t="s">
        <v>101</v>
      </c>
      <c r="D56" s="2" t="s">
        <v>119</v>
      </c>
      <c r="E56" s="2" t="s">
        <v>272</v>
      </c>
      <c r="F56" s="2" t="s">
        <v>273</v>
      </c>
      <c r="G56" s="57">
        <v>65422884.07</v>
      </c>
      <c r="H56" s="57">
        <v>14516413.07</v>
      </c>
      <c r="I56" s="57">
        <v>0</v>
      </c>
      <c r="J56" s="57">
        <v>50906471</v>
      </c>
      <c r="K56" s="2"/>
      <c r="L56" s="2"/>
      <c r="M56" s="2"/>
      <c r="N56" s="2"/>
      <c r="O56" s="2" t="s">
        <v>115</v>
      </c>
      <c r="P56" s="2" t="s">
        <v>83</v>
      </c>
    </row>
    <row r="57" spans="1:16" ht="28" customHeight="1" x14ac:dyDescent="0.35">
      <c r="A57" s="2" t="s">
        <v>274</v>
      </c>
      <c r="B57" s="2" t="s">
        <v>275</v>
      </c>
      <c r="C57" s="2" t="s">
        <v>60</v>
      </c>
      <c r="D57" s="2" t="s">
        <v>61</v>
      </c>
      <c r="E57" s="2" t="s">
        <v>276</v>
      </c>
      <c r="F57" s="2" t="s">
        <v>277</v>
      </c>
      <c r="G57" s="57">
        <v>3887342.93</v>
      </c>
      <c r="H57" s="57">
        <v>3887342.93</v>
      </c>
      <c r="I57" s="57">
        <v>0</v>
      </c>
      <c r="J57" s="57">
        <v>0</v>
      </c>
      <c r="K57" s="2"/>
      <c r="L57" s="2"/>
      <c r="M57" s="2" t="s">
        <v>49</v>
      </c>
      <c r="N57" s="2" t="s">
        <v>50</v>
      </c>
      <c r="O57" s="2" t="s">
        <v>56</v>
      </c>
      <c r="P57" s="2" t="s">
        <v>57</v>
      </c>
    </row>
    <row r="58" spans="1:16" ht="28" customHeight="1" x14ac:dyDescent="0.35">
      <c r="A58" s="2" t="s">
        <v>278</v>
      </c>
      <c r="B58" s="2" t="s">
        <v>279</v>
      </c>
      <c r="C58" s="2" t="s">
        <v>241</v>
      </c>
      <c r="D58" s="2" t="s">
        <v>242</v>
      </c>
      <c r="E58" s="2" t="s">
        <v>280</v>
      </c>
      <c r="F58" s="2" t="s">
        <v>281</v>
      </c>
      <c r="G58" s="57">
        <v>10000000</v>
      </c>
      <c r="H58" s="57">
        <v>10000000</v>
      </c>
      <c r="I58" s="57">
        <v>0</v>
      </c>
      <c r="J58" s="57">
        <v>0</v>
      </c>
      <c r="K58" s="2" t="s">
        <v>115</v>
      </c>
      <c r="L58" s="2" t="s">
        <v>49</v>
      </c>
      <c r="M58" s="2" t="s">
        <v>49</v>
      </c>
      <c r="N58" s="2" t="s">
        <v>56</v>
      </c>
      <c r="O58" s="2" t="s">
        <v>83</v>
      </c>
      <c r="P58" s="2" t="s">
        <v>52</v>
      </c>
    </row>
    <row r="59" spans="1:16" ht="28" customHeight="1" x14ac:dyDescent="0.35">
      <c r="A59" s="2" t="s">
        <v>282</v>
      </c>
      <c r="B59" s="2" t="s">
        <v>106</v>
      </c>
      <c r="C59" s="2" t="s">
        <v>101</v>
      </c>
      <c r="D59" s="2" t="s">
        <v>107</v>
      </c>
      <c r="E59" s="2" t="s">
        <v>283</v>
      </c>
      <c r="F59" s="2" t="s">
        <v>284</v>
      </c>
      <c r="G59" s="57">
        <v>10070000</v>
      </c>
      <c r="H59" s="57">
        <v>10000000</v>
      </c>
      <c r="I59" s="57">
        <v>0</v>
      </c>
      <c r="J59" s="57">
        <v>70000</v>
      </c>
      <c r="K59" s="2" t="s">
        <v>49</v>
      </c>
      <c r="L59" s="2" t="s">
        <v>49</v>
      </c>
      <c r="M59" s="2" t="s">
        <v>50</v>
      </c>
      <c r="N59" s="2" t="s">
        <v>83</v>
      </c>
      <c r="O59" s="2" t="s">
        <v>56</v>
      </c>
      <c r="P59" s="2" t="s">
        <v>57</v>
      </c>
    </row>
    <row r="60" spans="1:16" ht="28" customHeight="1" x14ac:dyDescent="0.35">
      <c r="A60" s="2" t="s">
        <v>285</v>
      </c>
      <c r="B60" s="2" t="s">
        <v>275</v>
      </c>
      <c r="C60" s="2" t="s">
        <v>60</v>
      </c>
      <c r="D60" s="2" t="s">
        <v>61</v>
      </c>
      <c r="E60" s="2" t="s">
        <v>286</v>
      </c>
      <c r="F60" s="2" t="s">
        <v>287</v>
      </c>
      <c r="G60" s="57">
        <v>20000000</v>
      </c>
      <c r="H60" s="57">
        <v>20000000</v>
      </c>
      <c r="I60" s="57">
        <v>0</v>
      </c>
      <c r="J60" s="57">
        <v>0</v>
      </c>
      <c r="K60" s="2"/>
      <c r="L60" s="2"/>
      <c r="M60" s="2" t="s">
        <v>50</v>
      </c>
      <c r="N60" s="2" t="s">
        <v>83</v>
      </c>
      <c r="O60" s="2" t="s">
        <v>83</v>
      </c>
      <c r="P60" s="2" t="s">
        <v>224</v>
      </c>
    </row>
    <row r="61" spans="1:16" ht="28" customHeight="1" x14ac:dyDescent="0.35">
      <c r="A61" s="2" t="s">
        <v>288</v>
      </c>
      <c r="B61" s="2" t="s">
        <v>100</v>
      </c>
      <c r="C61" s="2" t="s">
        <v>60</v>
      </c>
      <c r="D61" s="2" t="s">
        <v>61</v>
      </c>
      <c r="E61" s="2" t="s">
        <v>289</v>
      </c>
      <c r="F61" s="2" t="s">
        <v>290</v>
      </c>
      <c r="G61" s="57">
        <v>8000000</v>
      </c>
      <c r="H61" s="57">
        <v>8000000</v>
      </c>
      <c r="I61" s="57">
        <v>0</v>
      </c>
      <c r="J61" s="57">
        <v>0</v>
      </c>
      <c r="K61" s="2" t="s">
        <v>49</v>
      </c>
      <c r="L61" s="2" t="s">
        <v>49</v>
      </c>
      <c r="M61" s="2" t="s">
        <v>50</v>
      </c>
      <c r="N61" s="2" t="s">
        <v>56</v>
      </c>
      <c r="O61" s="2" t="s">
        <v>83</v>
      </c>
      <c r="P61" s="2" t="s">
        <v>57</v>
      </c>
    </row>
    <row r="62" spans="1:16" ht="28" customHeight="1" x14ac:dyDescent="0.35">
      <c r="A62" s="2" t="s">
        <v>291</v>
      </c>
      <c r="B62" s="2" t="s">
        <v>100</v>
      </c>
      <c r="C62" s="2" t="s">
        <v>261</v>
      </c>
      <c r="D62" s="2" t="s">
        <v>262</v>
      </c>
      <c r="E62" s="2" t="s">
        <v>292</v>
      </c>
      <c r="F62" s="2" t="s">
        <v>293</v>
      </c>
      <c r="G62" s="57">
        <v>6000000</v>
      </c>
      <c r="H62" s="57">
        <v>6000000</v>
      </c>
      <c r="I62" s="57">
        <v>0</v>
      </c>
      <c r="J62" s="57">
        <v>0</v>
      </c>
      <c r="K62" s="2" t="s">
        <v>50</v>
      </c>
      <c r="L62" s="2" t="s">
        <v>56</v>
      </c>
      <c r="M62" s="2" t="s">
        <v>56</v>
      </c>
      <c r="N62" s="2" t="s">
        <v>51</v>
      </c>
      <c r="O62" s="2" t="s">
        <v>83</v>
      </c>
      <c r="P62" s="2" t="s">
        <v>57</v>
      </c>
    </row>
    <row r="63" spans="1:16" ht="28" customHeight="1" x14ac:dyDescent="0.35">
      <c r="A63" s="2" t="s">
        <v>294</v>
      </c>
      <c r="B63" s="2" t="s">
        <v>295</v>
      </c>
      <c r="C63" s="2" t="s">
        <v>101</v>
      </c>
      <c r="D63" s="2" t="s">
        <v>183</v>
      </c>
      <c r="E63" s="2" t="s">
        <v>296</v>
      </c>
      <c r="F63" s="2" t="s">
        <v>297</v>
      </c>
      <c r="G63" s="57">
        <v>5000000</v>
      </c>
      <c r="H63" s="57">
        <v>5000000</v>
      </c>
      <c r="I63" s="57">
        <v>0</v>
      </c>
      <c r="J63" s="57">
        <v>0</v>
      </c>
      <c r="K63" s="2" t="s">
        <v>50</v>
      </c>
      <c r="L63" s="2" t="s">
        <v>56</v>
      </c>
      <c r="M63" s="2" t="s">
        <v>51</v>
      </c>
      <c r="N63" s="2" t="s">
        <v>51</v>
      </c>
      <c r="O63" s="2" t="s">
        <v>83</v>
      </c>
      <c r="P63" s="2" t="s">
        <v>52</v>
      </c>
    </row>
    <row r="64" spans="1:16" ht="28" customHeight="1" x14ac:dyDescent="0.35">
      <c r="A64" s="2" t="s">
        <v>298</v>
      </c>
      <c r="B64" s="2" t="s">
        <v>299</v>
      </c>
      <c r="C64" s="2" t="s">
        <v>101</v>
      </c>
      <c r="D64" s="2" t="s">
        <v>107</v>
      </c>
      <c r="E64" s="2" t="s">
        <v>300</v>
      </c>
      <c r="F64" s="2" t="s">
        <v>301</v>
      </c>
      <c r="G64" s="57">
        <v>4800000</v>
      </c>
      <c r="H64" s="57">
        <v>4800000</v>
      </c>
      <c r="I64" s="57">
        <v>0</v>
      </c>
      <c r="J64" s="57">
        <v>0</v>
      </c>
      <c r="K64" s="2" t="s">
        <v>115</v>
      </c>
      <c r="L64" s="2" t="s">
        <v>115</v>
      </c>
      <c r="M64" s="2" t="s">
        <v>145</v>
      </c>
      <c r="N64" s="2" t="s">
        <v>145</v>
      </c>
      <c r="O64" s="2" t="s">
        <v>49</v>
      </c>
      <c r="P64" s="2" t="s">
        <v>56</v>
      </c>
    </row>
    <row r="65" spans="1:16" ht="28" customHeight="1" x14ac:dyDescent="0.35">
      <c r="A65" s="2" t="s">
        <v>302</v>
      </c>
      <c r="B65" s="2" t="s">
        <v>303</v>
      </c>
      <c r="C65" s="2" t="s">
        <v>73</v>
      </c>
      <c r="D65" s="2" t="s">
        <v>304</v>
      </c>
      <c r="E65" s="2" t="s">
        <v>305</v>
      </c>
      <c r="F65" s="2" t="s">
        <v>306</v>
      </c>
      <c r="G65" s="57">
        <v>1500000</v>
      </c>
      <c r="H65" s="57">
        <v>1500000</v>
      </c>
      <c r="I65" s="57">
        <v>0</v>
      </c>
      <c r="J65" s="57">
        <v>0</v>
      </c>
      <c r="K65" s="2" t="s">
        <v>70</v>
      </c>
      <c r="L65" s="2" t="s">
        <v>49</v>
      </c>
      <c r="M65" s="2" t="s">
        <v>49</v>
      </c>
      <c r="N65" s="2" t="s">
        <v>225</v>
      </c>
      <c r="O65" s="2" t="s">
        <v>56</v>
      </c>
      <c r="P65" s="2" t="s">
        <v>94</v>
      </c>
    </row>
    <row r="66" spans="1:16" ht="28" customHeight="1" x14ac:dyDescent="0.35">
      <c r="A66" s="2" t="s">
        <v>307</v>
      </c>
      <c r="B66" s="2" t="s">
        <v>308</v>
      </c>
      <c r="C66" s="2" t="s">
        <v>101</v>
      </c>
      <c r="D66" s="2" t="s">
        <v>107</v>
      </c>
      <c r="E66" s="2" t="s">
        <v>309</v>
      </c>
      <c r="F66" s="2" t="s">
        <v>310</v>
      </c>
      <c r="G66" s="57">
        <v>6000000</v>
      </c>
      <c r="H66" s="57">
        <v>6000000</v>
      </c>
      <c r="I66" s="57">
        <v>0</v>
      </c>
      <c r="J66" s="57">
        <v>0</v>
      </c>
      <c r="K66" s="2"/>
      <c r="L66" s="2"/>
      <c r="M66" s="2" t="s">
        <v>49</v>
      </c>
      <c r="N66" s="2" t="s">
        <v>49</v>
      </c>
      <c r="O66" s="2" t="s">
        <v>56</v>
      </c>
      <c r="P66" s="2" t="s">
        <v>64</v>
      </c>
    </row>
    <row r="67" spans="1:16" ht="28" customHeight="1" x14ac:dyDescent="0.35">
      <c r="A67" s="2" t="s">
        <v>311</v>
      </c>
      <c r="B67" s="2" t="s">
        <v>312</v>
      </c>
      <c r="C67" s="2" t="s">
        <v>261</v>
      </c>
      <c r="D67" s="2" t="s">
        <v>313</v>
      </c>
      <c r="E67" s="2" t="s">
        <v>314</v>
      </c>
      <c r="F67" s="2" t="s">
        <v>315</v>
      </c>
      <c r="G67" s="57">
        <v>500000</v>
      </c>
      <c r="H67" s="57">
        <v>500000</v>
      </c>
      <c r="I67" s="57">
        <v>0</v>
      </c>
      <c r="J67" s="57">
        <v>0</v>
      </c>
      <c r="K67" s="2" t="s">
        <v>77</v>
      </c>
      <c r="L67" s="2" t="s">
        <v>50</v>
      </c>
      <c r="M67" s="2" t="s">
        <v>56</v>
      </c>
      <c r="N67" s="2" t="s">
        <v>83</v>
      </c>
      <c r="O67" s="2" t="s">
        <v>64</v>
      </c>
      <c r="P67" s="2" t="s">
        <v>84</v>
      </c>
    </row>
    <row r="68" spans="1:16" ht="28" customHeight="1" x14ac:dyDescent="0.35">
      <c r="A68" s="2" t="s">
        <v>316</v>
      </c>
      <c r="B68" s="2" t="s">
        <v>317</v>
      </c>
      <c r="C68" s="2" t="s">
        <v>101</v>
      </c>
      <c r="D68" s="2" t="s">
        <v>102</v>
      </c>
      <c r="E68" s="2" t="s">
        <v>318</v>
      </c>
      <c r="F68" s="2" t="s">
        <v>319</v>
      </c>
      <c r="G68" s="57">
        <v>9180000</v>
      </c>
      <c r="H68" s="57">
        <v>9180000</v>
      </c>
      <c r="I68" s="57">
        <v>0</v>
      </c>
      <c r="J68" s="57">
        <v>0</v>
      </c>
      <c r="K68" s="2" t="s">
        <v>77</v>
      </c>
      <c r="L68" s="2" t="s">
        <v>70</v>
      </c>
      <c r="M68" s="2" t="s">
        <v>49</v>
      </c>
      <c r="N68" s="2" t="s">
        <v>50</v>
      </c>
      <c r="O68" s="2" t="s">
        <v>56</v>
      </c>
      <c r="P68" s="2" t="s">
        <v>57</v>
      </c>
    </row>
    <row r="69" spans="1:16" ht="28" customHeight="1" x14ac:dyDescent="0.35">
      <c r="A69" s="2" t="s">
        <v>320</v>
      </c>
      <c r="B69" s="2" t="s">
        <v>295</v>
      </c>
      <c r="C69" s="2" t="s">
        <v>101</v>
      </c>
      <c r="D69" s="2" t="s">
        <v>102</v>
      </c>
      <c r="E69" s="2" t="s">
        <v>321</v>
      </c>
      <c r="F69" s="2" t="s">
        <v>322</v>
      </c>
      <c r="G69" s="57">
        <v>5000000</v>
      </c>
      <c r="H69" s="57">
        <v>5000000</v>
      </c>
      <c r="I69" s="57">
        <v>0</v>
      </c>
      <c r="J69" s="57">
        <v>0</v>
      </c>
      <c r="K69" s="2" t="s">
        <v>50</v>
      </c>
      <c r="L69" s="2" t="s">
        <v>56</v>
      </c>
      <c r="M69" s="2" t="s">
        <v>51</v>
      </c>
      <c r="N69" s="2" t="s">
        <v>51</v>
      </c>
      <c r="O69" s="2" t="s">
        <v>83</v>
      </c>
      <c r="P69" s="2" t="s">
        <v>84</v>
      </c>
    </row>
    <row r="70" spans="1:16" ht="28" customHeight="1" x14ac:dyDescent="0.35">
      <c r="A70" s="2" t="s">
        <v>323</v>
      </c>
      <c r="B70" s="2" t="s">
        <v>324</v>
      </c>
      <c r="C70" s="2" t="s">
        <v>101</v>
      </c>
      <c r="D70" s="2" t="s">
        <v>107</v>
      </c>
      <c r="E70" s="2" t="s">
        <v>325</v>
      </c>
      <c r="F70" s="2" t="s">
        <v>326</v>
      </c>
      <c r="G70" s="57">
        <v>4500000</v>
      </c>
      <c r="H70" s="57">
        <v>4500000</v>
      </c>
      <c r="I70" s="57">
        <v>0</v>
      </c>
      <c r="J70" s="57">
        <v>0</v>
      </c>
      <c r="K70" s="2"/>
      <c r="L70" s="2"/>
      <c r="M70" s="2" t="s">
        <v>49</v>
      </c>
      <c r="N70" s="2" t="s">
        <v>50</v>
      </c>
      <c r="O70" s="2" t="s">
        <v>56</v>
      </c>
      <c r="P70" s="2" t="s">
        <v>57</v>
      </c>
    </row>
    <row r="71" spans="1:16" ht="28" customHeight="1" x14ac:dyDescent="0.35">
      <c r="A71" s="2" t="s">
        <v>327</v>
      </c>
      <c r="B71" s="2" t="s">
        <v>324</v>
      </c>
      <c r="C71" s="2" t="s">
        <v>101</v>
      </c>
      <c r="D71" s="2" t="s">
        <v>107</v>
      </c>
      <c r="E71" s="2" t="s">
        <v>328</v>
      </c>
      <c r="F71" s="2" t="s">
        <v>329</v>
      </c>
      <c r="G71" s="57">
        <v>1762500</v>
      </c>
      <c r="H71" s="57">
        <v>1762500</v>
      </c>
      <c r="I71" s="57">
        <v>0</v>
      </c>
      <c r="J71" s="57">
        <v>0</v>
      </c>
      <c r="K71" s="2" t="s">
        <v>49</v>
      </c>
      <c r="L71" s="2" t="s">
        <v>49</v>
      </c>
      <c r="M71" s="2" t="s">
        <v>50</v>
      </c>
      <c r="N71" s="2" t="s">
        <v>56</v>
      </c>
      <c r="O71" s="2" t="s">
        <v>51</v>
      </c>
      <c r="P71" s="2" t="s">
        <v>64</v>
      </c>
    </row>
    <row r="72" spans="1:16" ht="28" customHeight="1" x14ac:dyDescent="0.35">
      <c r="A72" s="2" t="s">
        <v>330</v>
      </c>
      <c r="B72" s="2" t="s">
        <v>331</v>
      </c>
      <c r="C72" s="2" t="s">
        <v>101</v>
      </c>
      <c r="D72" s="2" t="s">
        <v>107</v>
      </c>
      <c r="E72" s="2" t="s">
        <v>332</v>
      </c>
      <c r="F72" s="2" t="s">
        <v>333</v>
      </c>
      <c r="G72" s="57">
        <v>8676057.8000000007</v>
      </c>
      <c r="H72" s="57">
        <v>8676057.8000000007</v>
      </c>
      <c r="I72" s="57">
        <v>0</v>
      </c>
      <c r="J72" s="57">
        <v>0</v>
      </c>
      <c r="K72" s="2"/>
      <c r="L72" s="2"/>
      <c r="M72" s="2" t="s">
        <v>50</v>
      </c>
      <c r="N72" s="2" t="s">
        <v>50</v>
      </c>
      <c r="O72" s="2" t="s">
        <v>56</v>
      </c>
      <c r="P72" s="2" t="s">
        <v>83</v>
      </c>
    </row>
    <row r="73" spans="1:16" ht="28" customHeight="1" x14ac:dyDescent="0.35">
      <c r="A73" s="2" t="s">
        <v>334</v>
      </c>
      <c r="B73" s="2" t="s">
        <v>335</v>
      </c>
      <c r="C73" s="2" t="s">
        <v>73</v>
      </c>
      <c r="D73" s="2" t="s">
        <v>304</v>
      </c>
      <c r="E73" s="2" t="s">
        <v>336</v>
      </c>
      <c r="F73" s="2" t="s">
        <v>337</v>
      </c>
      <c r="G73" s="57">
        <v>30000000</v>
      </c>
      <c r="H73" s="57">
        <v>30000000</v>
      </c>
      <c r="I73" s="57">
        <v>0</v>
      </c>
      <c r="J73" s="57">
        <v>0</v>
      </c>
      <c r="K73" s="2"/>
      <c r="L73" s="2"/>
      <c r="M73" s="2" t="s">
        <v>51</v>
      </c>
      <c r="N73" s="2" t="s">
        <v>83</v>
      </c>
      <c r="O73" s="2" t="s">
        <v>83</v>
      </c>
      <c r="P73" s="2" t="s">
        <v>94</v>
      </c>
    </row>
    <row r="74" spans="1:16" ht="28" customHeight="1" x14ac:dyDescent="0.35">
      <c r="A74" s="2" t="s">
        <v>338</v>
      </c>
      <c r="B74" s="2" t="s">
        <v>299</v>
      </c>
      <c r="C74" s="2" t="s">
        <v>101</v>
      </c>
      <c r="D74" s="2" t="s">
        <v>107</v>
      </c>
      <c r="E74" s="2" t="s">
        <v>339</v>
      </c>
      <c r="F74" s="2" t="s">
        <v>340</v>
      </c>
      <c r="G74" s="57">
        <v>7700000</v>
      </c>
      <c r="H74" s="57">
        <v>7700000</v>
      </c>
      <c r="I74" s="57">
        <v>0</v>
      </c>
      <c r="J74" s="57">
        <v>0</v>
      </c>
      <c r="K74" s="2" t="s">
        <v>341</v>
      </c>
      <c r="L74" s="2" t="s">
        <v>341</v>
      </c>
      <c r="M74" s="2" t="s">
        <v>341</v>
      </c>
      <c r="N74" s="2" t="s">
        <v>50</v>
      </c>
      <c r="O74" s="2" t="s">
        <v>56</v>
      </c>
      <c r="P74" s="2" t="s">
        <v>52</v>
      </c>
    </row>
    <row r="75" spans="1:16" ht="28" customHeight="1" x14ac:dyDescent="0.35">
      <c r="A75" s="2" t="s">
        <v>342</v>
      </c>
      <c r="B75" s="2" t="s">
        <v>331</v>
      </c>
      <c r="C75" s="2" t="s">
        <v>101</v>
      </c>
      <c r="D75" s="2" t="s">
        <v>107</v>
      </c>
      <c r="E75" s="2" t="s">
        <v>343</v>
      </c>
      <c r="F75" s="2" t="s">
        <v>344</v>
      </c>
      <c r="G75" s="57">
        <v>14000000</v>
      </c>
      <c r="H75" s="57">
        <v>14000000</v>
      </c>
      <c r="I75" s="57">
        <v>0</v>
      </c>
      <c r="J75" s="57">
        <v>0</v>
      </c>
      <c r="K75" s="2"/>
      <c r="L75" s="2"/>
      <c r="M75" s="2" t="s">
        <v>50</v>
      </c>
      <c r="N75" s="2" t="s">
        <v>50</v>
      </c>
      <c r="O75" s="2" t="s">
        <v>56</v>
      </c>
      <c r="P75" s="2" t="s">
        <v>57</v>
      </c>
    </row>
    <row r="76" spans="1:16" ht="28" customHeight="1" x14ac:dyDescent="0.35">
      <c r="A76" s="2" t="s">
        <v>345</v>
      </c>
      <c r="B76" s="2" t="s">
        <v>346</v>
      </c>
      <c r="C76" s="2" t="s">
        <v>261</v>
      </c>
      <c r="D76" s="2" t="s">
        <v>313</v>
      </c>
      <c r="E76" s="2" t="s">
        <v>347</v>
      </c>
      <c r="F76" s="2" t="s">
        <v>348</v>
      </c>
      <c r="G76" s="57">
        <v>500000</v>
      </c>
      <c r="H76" s="57">
        <v>500000</v>
      </c>
      <c r="I76" s="57">
        <v>0</v>
      </c>
      <c r="J76" s="57">
        <v>0</v>
      </c>
      <c r="K76" s="2" t="s">
        <v>77</v>
      </c>
      <c r="L76" s="2" t="s">
        <v>50</v>
      </c>
      <c r="M76" s="2" t="s">
        <v>50</v>
      </c>
      <c r="N76" s="2" t="s">
        <v>56</v>
      </c>
      <c r="O76" s="2" t="s">
        <v>51</v>
      </c>
      <c r="P76" s="2" t="s">
        <v>57</v>
      </c>
    </row>
    <row r="77" spans="1:16" ht="28" customHeight="1" x14ac:dyDescent="0.35">
      <c r="A77" s="2" t="s">
        <v>349</v>
      </c>
      <c r="B77" s="2" t="s">
        <v>335</v>
      </c>
      <c r="C77" s="2" t="s">
        <v>73</v>
      </c>
      <c r="D77" s="2" t="s">
        <v>304</v>
      </c>
      <c r="E77" s="2" t="s">
        <v>350</v>
      </c>
      <c r="F77" s="2" t="s">
        <v>351</v>
      </c>
      <c r="G77" s="57">
        <v>31300000</v>
      </c>
      <c r="H77" s="57">
        <v>31300000</v>
      </c>
      <c r="I77" s="57">
        <v>0</v>
      </c>
      <c r="J77" s="57">
        <v>0</v>
      </c>
      <c r="K77" s="2"/>
      <c r="L77" s="2"/>
      <c r="M77" s="2" t="s">
        <v>50</v>
      </c>
      <c r="N77" s="2" t="s">
        <v>352</v>
      </c>
      <c r="O77" s="2" t="s">
        <v>50</v>
      </c>
      <c r="P77" s="2" t="s">
        <v>186</v>
      </c>
    </row>
    <row r="78" spans="1:16" ht="28" customHeight="1" x14ac:dyDescent="0.35">
      <c r="A78" s="2" t="s">
        <v>353</v>
      </c>
      <c r="B78" s="2" t="s">
        <v>317</v>
      </c>
      <c r="C78" s="2" t="s">
        <v>101</v>
      </c>
      <c r="D78" s="2" t="s">
        <v>102</v>
      </c>
      <c r="E78" s="2" t="s">
        <v>354</v>
      </c>
      <c r="F78" s="2" t="s">
        <v>355</v>
      </c>
      <c r="G78" s="57">
        <v>4500000</v>
      </c>
      <c r="H78" s="57">
        <v>4500000</v>
      </c>
      <c r="I78" s="57">
        <v>0</v>
      </c>
      <c r="J78" s="57">
        <v>0</v>
      </c>
      <c r="K78" s="2" t="s">
        <v>70</v>
      </c>
      <c r="L78" s="2" t="s">
        <v>70</v>
      </c>
      <c r="M78" s="2" t="s">
        <v>49</v>
      </c>
      <c r="N78" s="2" t="s">
        <v>50</v>
      </c>
      <c r="O78" s="2" t="s">
        <v>56</v>
      </c>
      <c r="P78" s="2" t="s">
        <v>83</v>
      </c>
    </row>
    <row r="79" spans="1:16" ht="28" customHeight="1" x14ac:dyDescent="0.35">
      <c r="A79" s="2" t="s">
        <v>356</v>
      </c>
      <c r="B79" s="2" t="s">
        <v>295</v>
      </c>
      <c r="C79" s="2" t="s">
        <v>60</v>
      </c>
      <c r="D79" s="2" t="s">
        <v>61</v>
      </c>
      <c r="E79" s="2" t="s">
        <v>357</v>
      </c>
      <c r="F79" s="2" t="s">
        <v>358</v>
      </c>
      <c r="G79" s="57">
        <v>4500000</v>
      </c>
      <c r="H79" s="57">
        <v>4500000</v>
      </c>
      <c r="I79" s="57">
        <v>0</v>
      </c>
      <c r="J79" s="57">
        <v>0</v>
      </c>
      <c r="K79" s="2" t="s">
        <v>50</v>
      </c>
      <c r="L79" s="2" t="s">
        <v>56</v>
      </c>
      <c r="M79" s="2" t="s">
        <v>51</v>
      </c>
      <c r="N79" s="2" t="s">
        <v>51</v>
      </c>
      <c r="O79" s="2" t="s">
        <v>83</v>
      </c>
      <c r="P79" s="2" t="s">
        <v>84</v>
      </c>
    </row>
    <row r="80" spans="1:16" ht="28" customHeight="1" x14ac:dyDescent="0.35">
      <c r="A80" s="2" t="s">
        <v>359</v>
      </c>
      <c r="B80" s="2" t="s">
        <v>331</v>
      </c>
      <c r="C80" s="2" t="s">
        <v>101</v>
      </c>
      <c r="D80" s="2" t="s">
        <v>107</v>
      </c>
      <c r="E80" s="2" t="s">
        <v>360</v>
      </c>
      <c r="F80" s="2" t="s">
        <v>361</v>
      </c>
      <c r="G80" s="57">
        <v>4123089</v>
      </c>
      <c r="H80" s="57">
        <v>4123089</v>
      </c>
      <c r="I80" s="57">
        <v>0</v>
      </c>
      <c r="J80" s="57">
        <v>0</v>
      </c>
      <c r="K80" s="2"/>
      <c r="L80" s="2"/>
      <c r="M80" s="2" t="s">
        <v>362</v>
      </c>
      <c r="N80" s="2" t="s">
        <v>362</v>
      </c>
      <c r="O80" s="2" t="s">
        <v>50</v>
      </c>
      <c r="P80" s="2" t="s">
        <v>83</v>
      </c>
    </row>
    <row r="81" spans="1:16" ht="28" customHeight="1" x14ac:dyDescent="0.35">
      <c r="A81" s="2" t="s">
        <v>363</v>
      </c>
      <c r="B81" s="2" t="s">
        <v>364</v>
      </c>
      <c r="C81" s="2" t="s">
        <v>261</v>
      </c>
      <c r="D81" s="2" t="s">
        <v>365</v>
      </c>
      <c r="E81" s="2" t="s">
        <v>366</v>
      </c>
      <c r="F81" s="2" t="s">
        <v>367</v>
      </c>
      <c r="G81" s="57">
        <v>10000000</v>
      </c>
      <c r="H81" s="57">
        <v>10000000</v>
      </c>
      <c r="I81" s="57">
        <v>0</v>
      </c>
      <c r="J81" s="57">
        <v>0</v>
      </c>
      <c r="K81" s="2" t="s">
        <v>115</v>
      </c>
      <c r="L81" s="2" t="s">
        <v>70</v>
      </c>
      <c r="M81" s="2" t="s">
        <v>49</v>
      </c>
      <c r="N81" s="2" t="s">
        <v>51</v>
      </c>
      <c r="O81" s="2" t="s">
        <v>83</v>
      </c>
      <c r="P81" s="2" t="s">
        <v>84</v>
      </c>
    </row>
    <row r="82" spans="1:16" ht="28" customHeight="1" x14ac:dyDescent="0.35">
      <c r="A82" s="2" t="s">
        <v>368</v>
      </c>
      <c r="B82" s="2" t="s">
        <v>369</v>
      </c>
      <c r="C82" s="2" t="s">
        <v>101</v>
      </c>
      <c r="D82" s="2" t="s">
        <v>102</v>
      </c>
      <c r="E82" s="2" t="s">
        <v>370</v>
      </c>
      <c r="F82" s="2" t="s">
        <v>371</v>
      </c>
      <c r="G82" s="57">
        <v>4500000</v>
      </c>
      <c r="H82" s="57">
        <v>4500000</v>
      </c>
      <c r="I82" s="57">
        <v>0</v>
      </c>
      <c r="J82" s="57">
        <v>0</v>
      </c>
      <c r="K82" s="2" t="s">
        <v>70</v>
      </c>
      <c r="L82" s="2" t="s">
        <v>50</v>
      </c>
      <c r="M82" s="2" t="s">
        <v>50</v>
      </c>
      <c r="N82" s="2" t="s">
        <v>50</v>
      </c>
      <c r="O82" s="2" t="s">
        <v>56</v>
      </c>
      <c r="P82" s="2" t="s">
        <v>84</v>
      </c>
    </row>
    <row r="83" spans="1:16" ht="28" customHeight="1" x14ac:dyDescent="0.35">
      <c r="A83" s="2" t="s">
        <v>372</v>
      </c>
      <c r="B83" s="2" t="s">
        <v>100</v>
      </c>
      <c r="C83" s="2" t="s">
        <v>101</v>
      </c>
      <c r="D83" s="2" t="s">
        <v>107</v>
      </c>
      <c r="E83" s="2" t="s">
        <v>373</v>
      </c>
      <c r="F83" s="2" t="s">
        <v>374</v>
      </c>
      <c r="G83" s="57">
        <v>4500000</v>
      </c>
      <c r="H83" s="57">
        <v>4500000</v>
      </c>
      <c r="I83" s="57">
        <v>0</v>
      </c>
      <c r="J83" s="57">
        <v>0</v>
      </c>
      <c r="K83" s="2" t="s">
        <v>50</v>
      </c>
      <c r="L83" s="2" t="s">
        <v>56</v>
      </c>
      <c r="M83" s="2" t="s">
        <v>56</v>
      </c>
      <c r="N83" s="2" t="s">
        <v>51</v>
      </c>
      <c r="O83" s="2" t="s">
        <v>83</v>
      </c>
      <c r="P83" s="2" t="s">
        <v>57</v>
      </c>
    </row>
    <row r="84" spans="1:16" ht="28" customHeight="1" x14ac:dyDescent="0.35">
      <c r="A84" s="2" t="s">
        <v>375</v>
      </c>
      <c r="B84" s="2" t="s">
        <v>376</v>
      </c>
      <c r="C84" s="2" t="s">
        <v>73</v>
      </c>
      <c r="D84" s="2" t="s">
        <v>304</v>
      </c>
      <c r="E84" s="2" t="s">
        <v>377</v>
      </c>
      <c r="F84" s="2" t="s">
        <v>378</v>
      </c>
      <c r="G84" s="57">
        <v>6250000</v>
      </c>
      <c r="H84" s="57">
        <v>6250000</v>
      </c>
      <c r="I84" s="57">
        <v>0</v>
      </c>
      <c r="J84" s="57">
        <v>0</v>
      </c>
      <c r="K84" s="2"/>
      <c r="L84" s="2"/>
      <c r="M84" s="2" t="s">
        <v>56</v>
      </c>
      <c r="N84" s="2" t="s">
        <v>51</v>
      </c>
      <c r="O84" s="2" t="s">
        <v>83</v>
      </c>
      <c r="P84" s="2" t="s">
        <v>186</v>
      </c>
    </row>
    <row r="85" spans="1:16" ht="28" customHeight="1" x14ac:dyDescent="0.35">
      <c r="A85" s="2" t="s">
        <v>379</v>
      </c>
      <c r="B85" s="2" t="s">
        <v>299</v>
      </c>
      <c r="C85" s="2" t="s">
        <v>101</v>
      </c>
      <c r="D85" s="2" t="s">
        <v>107</v>
      </c>
      <c r="E85" s="2" t="s">
        <v>380</v>
      </c>
      <c r="F85" s="2" t="s">
        <v>381</v>
      </c>
      <c r="G85" s="57">
        <v>4000000</v>
      </c>
      <c r="H85" s="57">
        <v>4000000</v>
      </c>
      <c r="I85" s="57">
        <v>0</v>
      </c>
      <c r="J85" s="57">
        <v>0</v>
      </c>
      <c r="K85" s="2" t="s">
        <v>341</v>
      </c>
      <c r="L85" s="2" t="s">
        <v>341</v>
      </c>
      <c r="M85" s="2" t="s">
        <v>341</v>
      </c>
      <c r="N85" s="2" t="s">
        <v>50</v>
      </c>
      <c r="O85" s="2" t="s">
        <v>56</v>
      </c>
      <c r="P85" s="2" t="s">
        <v>57</v>
      </c>
    </row>
    <row r="86" spans="1:16" ht="28" customHeight="1" x14ac:dyDescent="0.35">
      <c r="A86" s="2" t="s">
        <v>382</v>
      </c>
      <c r="B86" s="2" t="s">
        <v>383</v>
      </c>
      <c r="C86" s="2" t="s">
        <v>73</v>
      </c>
      <c r="D86" s="2" t="s">
        <v>304</v>
      </c>
      <c r="E86" s="2" t="s">
        <v>384</v>
      </c>
      <c r="F86" s="2" t="s">
        <v>385</v>
      </c>
      <c r="G86" s="57">
        <v>7000000</v>
      </c>
      <c r="H86" s="57">
        <v>7000000</v>
      </c>
      <c r="I86" s="57">
        <v>0</v>
      </c>
      <c r="J86" s="57">
        <v>0</v>
      </c>
      <c r="K86" s="2" t="s">
        <v>50</v>
      </c>
      <c r="L86" s="2" t="s">
        <v>51</v>
      </c>
      <c r="M86" s="2" t="s">
        <v>56</v>
      </c>
      <c r="N86" s="2" t="s">
        <v>57</v>
      </c>
      <c r="O86" s="2" t="s">
        <v>56</v>
      </c>
      <c r="P86" s="2" t="s">
        <v>65</v>
      </c>
    </row>
    <row r="87" spans="1:16" ht="28" customHeight="1" x14ac:dyDescent="0.35">
      <c r="A87" s="2" t="s">
        <v>386</v>
      </c>
      <c r="B87" s="2" t="s">
        <v>387</v>
      </c>
      <c r="C87" s="2" t="s">
        <v>261</v>
      </c>
      <c r="D87" s="2" t="s">
        <v>388</v>
      </c>
      <c r="E87" s="2" t="s">
        <v>389</v>
      </c>
      <c r="F87" s="2" t="s">
        <v>390</v>
      </c>
      <c r="G87" s="57">
        <v>18000000</v>
      </c>
      <c r="H87" s="57">
        <v>18000000</v>
      </c>
      <c r="I87" s="57">
        <v>0</v>
      </c>
      <c r="J87" s="57">
        <v>0</v>
      </c>
      <c r="K87" s="2" t="s">
        <v>115</v>
      </c>
      <c r="L87" s="2" t="s">
        <v>70</v>
      </c>
      <c r="M87" s="2" t="s">
        <v>49</v>
      </c>
      <c r="N87" s="2" t="s">
        <v>51</v>
      </c>
      <c r="O87" s="2" t="s">
        <v>83</v>
      </c>
      <c r="P87" s="2" t="s">
        <v>94</v>
      </c>
    </row>
    <row r="88" spans="1:16" ht="28" customHeight="1" x14ac:dyDescent="0.35">
      <c r="A88" s="2" t="s">
        <v>391</v>
      </c>
      <c r="B88" s="2" t="s">
        <v>392</v>
      </c>
      <c r="C88" s="2" t="s">
        <v>73</v>
      </c>
      <c r="D88" s="2" t="s">
        <v>304</v>
      </c>
      <c r="E88" s="2" t="s">
        <v>393</v>
      </c>
      <c r="F88" s="2" t="s">
        <v>394</v>
      </c>
      <c r="G88" s="57">
        <v>123000000</v>
      </c>
      <c r="H88" s="57">
        <v>58000000</v>
      </c>
      <c r="I88" s="57">
        <v>0</v>
      </c>
      <c r="J88" s="57">
        <v>65000000</v>
      </c>
      <c r="K88" s="2"/>
      <c r="L88" s="2"/>
      <c r="M88" s="2" t="s">
        <v>50</v>
      </c>
      <c r="N88" s="2" t="s">
        <v>56</v>
      </c>
      <c r="O88" s="2" t="s">
        <v>51</v>
      </c>
      <c r="P88" s="2" t="s">
        <v>65</v>
      </c>
    </row>
    <row r="89" spans="1:16" ht="28" customHeight="1" x14ac:dyDescent="0.35">
      <c r="A89" s="2" t="s">
        <v>395</v>
      </c>
      <c r="B89" s="2" t="s">
        <v>324</v>
      </c>
      <c r="C89" s="2" t="s">
        <v>101</v>
      </c>
      <c r="D89" s="2" t="s">
        <v>107</v>
      </c>
      <c r="E89" s="2" t="s">
        <v>396</v>
      </c>
      <c r="F89" s="2" t="s">
        <v>397</v>
      </c>
      <c r="G89" s="57">
        <v>13450000</v>
      </c>
      <c r="H89" s="57">
        <v>13450000</v>
      </c>
      <c r="I89" s="57">
        <v>0</v>
      </c>
      <c r="J89" s="57">
        <v>0</v>
      </c>
      <c r="K89" s="2" t="s">
        <v>49</v>
      </c>
      <c r="L89" s="2" t="s">
        <v>49</v>
      </c>
      <c r="M89" s="2" t="s">
        <v>50</v>
      </c>
      <c r="N89" s="2" t="s">
        <v>51</v>
      </c>
      <c r="O89" s="2" t="s">
        <v>64</v>
      </c>
      <c r="P89" s="2" t="s">
        <v>84</v>
      </c>
    </row>
    <row r="90" spans="1:16" ht="28" customHeight="1" x14ac:dyDescent="0.35">
      <c r="A90" s="2" t="s">
        <v>398</v>
      </c>
      <c r="B90" s="2" t="s">
        <v>399</v>
      </c>
      <c r="C90" s="2" t="s">
        <v>101</v>
      </c>
      <c r="D90" s="2" t="s">
        <v>107</v>
      </c>
      <c r="E90" s="2" t="s">
        <v>400</v>
      </c>
      <c r="F90" s="2" t="s">
        <v>401</v>
      </c>
      <c r="G90" s="57">
        <v>8294209.9100000001</v>
      </c>
      <c r="H90" s="57">
        <v>8294209.9100000001</v>
      </c>
      <c r="I90" s="57">
        <v>0</v>
      </c>
      <c r="J90" s="57">
        <v>0</v>
      </c>
      <c r="K90" s="2" t="s">
        <v>70</v>
      </c>
      <c r="L90" s="2" t="s">
        <v>70</v>
      </c>
      <c r="M90" s="2" t="s">
        <v>49</v>
      </c>
      <c r="N90" s="2" t="s">
        <v>50</v>
      </c>
      <c r="O90" s="2" t="s">
        <v>56</v>
      </c>
      <c r="P90" s="2" t="s">
        <v>64</v>
      </c>
    </row>
    <row r="91" spans="1:16" ht="28" customHeight="1" x14ac:dyDescent="0.35">
      <c r="A91" s="2" t="s">
        <v>402</v>
      </c>
      <c r="B91" s="2" t="s">
        <v>403</v>
      </c>
      <c r="C91" s="2" t="s">
        <v>101</v>
      </c>
      <c r="D91" s="2" t="s">
        <v>107</v>
      </c>
      <c r="E91" s="2" t="s">
        <v>404</v>
      </c>
      <c r="F91" s="2" t="s">
        <v>405</v>
      </c>
      <c r="G91" s="57">
        <v>1750000</v>
      </c>
      <c r="H91" s="57">
        <v>1750000</v>
      </c>
      <c r="I91" s="57">
        <v>0</v>
      </c>
      <c r="J91" s="57">
        <v>0</v>
      </c>
      <c r="K91" s="2"/>
      <c r="L91" s="2"/>
      <c r="M91" s="2" t="s">
        <v>406</v>
      </c>
      <c r="N91" s="2" t="s">
        <v>56</v>
      </c>
      <c r="O91" s="2" t="s">
        <v>51</v>
      </c>
      <c r="P91" s="2" t="s">
        <v>64</v>
      </c>
    </row>
    <row r="92" spans="1:16" ht="28" customHeight="1" x14ac:dyDescent="0.35">
      <c r="A92" s="2" t="s">
        <v>407</v>
      </c>
      <c r="B92" s="2" t="s">
        <v>408</v>
      </c>
      <c r="C92" s="2" t="s">
        <v>241</v>
      </c>
      <c r="D92" s="2" t="s">
        <v>242</v>
      </c>
      <c r="E92" s="2" t="s">
        <v>409</v>
      </c>
      <c r="F92" s="2" t="s">
        <v>410</v>
      </c>
      <c r="G92" s="57">
        <v>6300000</v>
      </c>
      <c r="H92" s="57">
        <v>6300000</v>
      </c>
      <c r="I92" s="57">
        <v>0</v>
      </c>
      <c r="J92" s="57">
        <v>0</v>
      </c>
      <c r="K92" s="2" t="s">
        <v>116</v>
      </c>
      <c r="L92" s="2" t="s">
        <v>49</v>
      </c>
      <c r="M92" s="2" t="s">
        <v>49</v>
      </c>
      <c r="N92" s="2" t="s">
        <v>56</v>
      </c>
      <c r="O92" s="2" t="s">
        <v>51</v>
      </c>
      <c r="P92" s="2" t="s">
        <v>57</v>
      </c>
    </row>
    <row r="93" spans="1:16" ht="28" customHeight="1" x14ac:dyDescent="0.35">
      <c r="A93" s="2" t="s">
        <v>411</v>
      </c>
      <c r="B93" s="2" t="s">
        <v>399</v>
      </c>
      <c r="C93" s="2" t="s">
        <v>101</v>
      </c>
      <c r="D93" s="2" t="s">
        <v>107</v>
      </c>
      <c r="E93" s="2" t="s">
        <v>412</v>
      </c>
      <c r="F93" s="2" t="s">
        <v>413</v>
      </c>
      <c r="G93" s="57">
        <v>11844840</v>
      </c>
      <c r="H93" s="57">
        <v>11844840</v>
      </c>
      <c r="I93" s="57">
        <v>0</v>
      </c>
      <c r="J93" s="57">
        <v>0</v>
      </c>
      <c r="K93" s="2"/>
      <c r="L93" s="2"/>
      <c r="M93" s="2" t="s">
        <v>49</v>
      </c>
      <c r="N93" s="2" t="s">
        <v>50</v>
      </c>
      <c r="O93" s="2" t="s">
        <v>51</v>
      </c>
      <c r="P93" s="2" t="s">
        <v>64</v>
      </c>
    </row>
    <row r="94" spans="1:16" ht="28" customHeight="1" x14ac:dyDescent="0.35">
      <c r="A94" s="2" t="s">
        <v>414</v>
      </c>
      <c r="B94" s="2" t="s">
        <v>392</v>
      </c>
      <c r="C94" s="2" t="s">
        <v>73</v>
      </c>
      <c r="D94" s="2" t="s">
        <v>304</v>
      </c>
      <c r="E94" s="2" t="s">
        <v>415</v>
      </c>
      <c r="F94" s="2" t="s">
        <v>416</v>
      </c>
      <c r="G94" s="57">
        <v>4200000</v>
      </c>
      <c r="H94" s="57">
        <v>3000000</v>
      </c>
      <c r="I94" s="57">
        <v>0</v>
      </c>
      <c r="J94" s="57">
        <v>1200000</v>
      </c>
      <c r="K94" s="2"/>
      <c r="L94" s="2"/>
      <c r="M94" s="2" t="s">
        <v>50</v>
      </c>
      <c r="N94" s="2" t="s">
        <v>50</v>
      </c>
      <c r="O94" s="2" t="s">
        <v>56</v>
      </c>
      <c r="P94" s="2" t="s">
        <v>51</v>
      </c>
    </row>
    <row r="95" spans="1:16" ht="28" customHeight="1" x14ac:dyDescent="0.35">
      <c r="A95" s="2" t="s">
        <v>417</v>
      </c>
      <c r="B95" s="2" t="s">
        <v>418</v>
      </c>
      <c r="C95" s="2" t="s">
        <v>101</v>
      </c>
      <c r="D95" s="2" t="s">
        <v>107</v>
      </c>
      <c r="E95" s="2" t="s">
        <v>419</v>
      </c>
      <c r="F95" s="2" t="s">
        <v>420</v>
      </c>
      <c r="G95" s="57">
        <v>1650000</v>
      </c>
      <c r="H95" s="57">
        <v>1650000</v>
      </c>
      <c r="I95" s="57">
        <v>0</v>
      </c>
      <c r="J95" s="57">
        <v>0</v>
      </c>
      <c r="K95" s="2"/>
      <c r="L95" s="2"/>
      <c r="M95" s="2" t="s">
        <v>50</v>
      </c>
      <c r="N95" s="2" t="s">
        <v>56</v>
      </c>
      <c r="O95" s="2" t="s">
        <v>56</v>
      </c>
      <c r="P95" s="2" t="s">
        <v>64</v>
      </c>
    </row>
    <row r="96" spans="1:16" ht="28" customHeight="1" x14ac:dyDescent="0.35">
      <c r="A96" s="2" t="s">
        <v>421</v>
      </c>
      <c r="B96" s="2" t="s">
        <v>364</v>
      </c>
      <c r="C96" s="2" t="s">
        <v>261</v>
      </c>
      <c r="D96" s="2" t="s">
        <v>365</v>
      </c>
      <c r="E96" s="2" t="s">
        <v>422</v>
      </c>
      <c r="F96" s="2" t="s">
        <v>423</v>
      </c>
      <c r="G96" s="57">
        <v>20000000</v>
      </c>
      <c r="H96" s="57">
        <v>20000000</v>
      </c>
      <c r="I96" s="57">
        <v>0</v>
      </c>
      <c r="J96" s="57">
        <v>0</v>
      </c>
      <c r="K96" s="2" t="s">
        <v>115</v>
      </c>
      <c r="L96" s="2" t="s">
        <v>70</v>
      </c>
      <c r="M96" s="2" t="s">
        <v>49</v>
      </c>
      <c r="N96" s="2" t="s">
        <v>51</v>
      </c>
      <c r="O96" s="2" t="s">
        <v>83</v>
      </c>
      <c r="P96" s="2" t="s">
        <v>94</v>
      </c>
    </row>
    <row r="97" spans="1:16" ht="28" customHeight="1" x14ac:dyDescent="0.35">
      <c r="A97" s="2" t="s">
        <v>424</v>
      </c>
      <c r="B97" s="2" t="s">
        <v>279</v>
      </c>
      <c r="C97" s="2" t="s">
        <v>101</v>
      </c>
      <c r="D97" s="2" t="s">
        <v>102</v>
      </c>
      <c r="E97" s="2" t="s">
        <v>425</v>
      </c>
      <c r="F97" s="2" t="s">
        <v>426</v>
      </c>
      <c r="G97" s="57">
        <v>5000000</v>
      </c>
      <c r="H97" s="57">
        <v>5000000</v>
      </c>
      <c r="I97" s="57">
        <v>0</v>
      </c>
      <c r="J97" s="57">
        <v>0</v>
      </c>
      <c r="K97" s="2" t="s">
        <v>49</v>
      </c>
      <c r="L97" s="2" t="s">
        <v>50</v>
      </c>
      <c r="M97" s="2" t="s">
        <v>49</v>
      </c>
      <c r="N97" s="2" t="s">
        <v>56</v>
      </c>
      <c r="O97" s="2" t="s">
        <v>56</v>
      </c>
      <c r="P97" s="2" t="s">
        <v>57</v>
      </c>
    </row>
    <row r="98" spans="1:16" ht="28" customHeight="1" x14ac:dyDescent="0.35">
      <c r="A98" s="2" t="s">
        <v>427</v>
      </c>
      <c r="B98" s="2" t="s">
        <v>403</v>
      </c>
      <c r="C98" s="2" t="s">
        <v>101</v>
      </c>
      <c r="D98" s="2" t="s">
        <v>107</v>
      </c>
      <c r="E98" s="2" t="s">
        <v>428</v>
      </c>
      <c r="F98" s="2" t="s">
        <v>429</v>
      </c>
      <c r="G98" s="57">
        <v>750000</v>
      </c>
      <c r="H98" s="57">
        <v>750000</v>
      </c>
      <c r="I98" s="57">
        <v>0</v>
      </c>
      <c r="J98" s="57">
        <v>0</v>
      </c>
      <c r="K98" s="2"/>
      <c r="L98" s="2"/>
      <c r="M98" s="2"/>
      <c r="N98" s="2"/>
      <c r="O98" s="2" t="s">
        <v>83</v>
      </c>
      <c r="P98" s="2" t="s">
        <v>64</v>
      </c>
    </row>
    <row r="99" spans="1:16" ht="28" customHeight="1" x14ac:dyDescent="0.35">
      <c r="A99" s="2" t="s">
        <v>430</v>
      </c>
      <c r="B99" s="2" t="s">
        <v>431</v>
      </c>
      <c r="C99" s="2" t="s">
        <v>73</v>
      </c>
      <c r="D99" s="2" t="s">
        <v>304</v>
      </c>
      <c r="E99" s="2" t="s">
        <v>432</v>
      </c>
      <c r="F99" s="2" t="s">
        <v>433</v>
      </c>
      <c r="G99" s="57">
        <v>2500000</v>
      </c>
      <c r="H99" s="57">
        <v>2500000</v>
      </c>
      <c r="I99" s="57">
        <v>0</v>
      </c>
      <c r="J99" s="57">
        <v>0</v>
      </c>
      <c r="K99" s="2"/>
      <c r="L99" s="2"/>
      <c r="M99" s="2"/>
      <c r="N99" s="2"/>
      <c r="O99" s="2" t="s">
        <v>56</v>
      </c>
      <c r="P99" s="2" t="s">
        <v>57</v>
      </c>
    </row>
    <row r="100" spans="1:16" ht="28" customHeight="1" x14ac:dyDescent="0.35">
      <c r="A100" s="2" t="s">
        <v>434</v>
      </c>
      <c r="B100" s="2" t="s">
        <v>431</v>
      </c>
      <c r="C100" s="2" t="s">
        <v>73</v>
      </c>
      <c r="D100" s="2" t="s">
        <v>304</v>
      </c>
      <c r="E100" s="2" t="s">
        <v>435</v>
      </c>
      <c r="F100" s="2" t="s">
        <v>436</v>
      </c>
      <c r="G100" s="57">
        <v>2800000</v>
      </c>
      <c r="H100" s="57">
        <v>2800000</v>
      </c>
      <c r="I100" s="57">
        <v>0</v>
      </c>
      <c r="J100" s="57">
        <v>0</v>
      </c>
      <c r="K100" s="2"/>
      <c r="L100" s="2"/>
      <c r="M100" s="2" t="s">
        <v>56</v>
      </c>
      <c r="N100" s="2" t="s">
        <v>51</v>
      </c>
      <c r="O100" s="2" t="s">
        <v>439</v>
      </c>
      <c r="P100" s="2" t="s">
        <v>438</v>
      </c>
    </row>
    <row r="101" spans="1:16" ht="28" customHeight="1" x14ac:dyDescent="0.35">
      <c r="A101" s="2" t="s">
        <v>440</v>
      </c>
      <c r="B101" s="2" t="s">
        <v>387</v>
      </c>
      <c r="C101" s="2" t="s">
        <v>261</v>
      </c>
      <c r="D101" s="2" t="s">
        <v>365</v>
      </c>
      <c r="E101" s="2" t="s">
        <v>441</v>
      </c>
      <c r="F101" s="2" t="s">
        <v>442</v>
      </c>
      <c r="G101" s="57">
        <v>20880000</v>
      </c>
      <c r="H101" s="57">
        <v>20880000</v>
      </c>
      <c r="I101" s="57">
        <v>0</v>
      </c>
      <c r="J101" s="57">
        <v>0</v>
      </c>
      <c r="K101" s="2" t="s">
        <v>115</v>
      </c>
      <c r="L101" s="2" t="s">
        <v>70</v>
      </c>
      <c r="M101" s="2" t="s">
        <v>49</v>
      </c>
      <c r="N101" s="2" t="s">
        <v>56</v>
      </c>
      <c r="O101" s="2" t="s">
        <v>56</v>
      </c>
      <c r="P101" s="2" t="s">
        <v>52</v>
      </c>
    </row>
    <row r="102" spans="1:16" ht="28" customHeight="1" x14ac:dyDescent="0.35">
      <c r="A102" s="2" t="s">
        <v>443</v>
      </c>
      <c r="B102" s="2" t="s">
        <v>418</v>
      </c>
      <c r="C102" s="2" t="s">
        <v>101</v>
      </c>
      <c r="D102" s="2" t="s">
        <v>107</v>
      </c>
      <c r="E102" s="2" t="s">
        <v>444</v>
      </c>
      <c r="F102" s="2" t="s">
        <v>445</v>
      </c>
      <c r="G102" s="57">
        <v>2080000</v>
      </c>
      <c r="H102" s="57">
        <v>2080000</v>
      </c>
      <c r="I102" s="57">
        <v>0</v>
      </c>
      <c r="J102" s="57">
        <v>0</v>
      </c>
      <c r="K102" s="2"/>
      <c r="L102" s="2"/>
      <c r="M102" s="2" t="s">
        <v>50</v>
      </c>
      <c r="N102" s="2" t="s">
        <v>56</v>
      </c>
      <c r="O102" s="2" t="s">
        <v>51</v>
      </c>
      <c r="P102" s="2" t="s">
        <v>57</v>
      </c>
    </row>
    <row r="103" spans="1:16" ht="28" customHeight="1" x14ac:dyDescent="0.35">
      <c r="A103" s="2" t="s">
        <v>446</v>
      </c>
      <c r="B103" s="2" t="s">
        <v>324</v>
      </c>
      <c r="C103" s="2" t="s">
        <v>101</v>
      </c>
      <c r="D103" s="2" t="s">
        <v>107</v>
      </c>
      <c r="E103" s="2" t="s">
        <v>447</v>
      </c>
      <c r="F103" s="2" t="s">
        <v>448</v>
      </c>
      <c r="G103" s="57">
        <v>3100000</v>
      </c>
      <c r="H103" s="57">
        <v>3100000</v>
      </c>
      <c r="I103" s="57">
        <v>0</v>
      </c>
      <c r="J103" s="57">
        <v>0</v>
      </c>
      <c r="K103" s="2" t="s">
        <v>49</v>
      </c>
      <c r="L103" s="2" t="s">
        <v>50</v>
      </c>
      <c r="M103" s="2" t="s">
        <v>50</v>
      </c>
      <c r="N103" s="2" t="s">
        <v>56</v>
      </c>
      <c r="O103" s="2" t="s">
        <v>51</v>
      </c>
      <c r="P103" s="2" t="s">
        <v>64</v>
      </c>
    </row>
    <row r="104" spans="1:16" ht="28" customHeight="1" x14ac:dyDescent="0.35">
      <c r="A104" s="2" t="s">
        <v>449</v>
      </c>
      <c r="B104" s="2" t="s">
        <v>450</v>
      </c>
      <c r="C104" s="2" t="s">
        <v>73</v>
      </c>
      <c r="D104" s="2" t="s">
        <v>304</v>
      </c>
      <c r="E104" s="2" t="s">
        <v>451</v>
      </c>
      <c r="F104" s="2" t="s">
        <v>452</v>
      </c>
      <c r="G104" s="57">
        <v>5000000</v>
      </c>
      <c r="H104" s="57">
        <v>5000000</v>
      </c>
      <c r="I104" s="57">
        <v>0</v>
      </c>
      <c r="J104" s="57">
        <v>0</v>
      </c>
      <c r="K104" s="2" t="s">
        <v>49</v>
      </c>
      <c r="L104" s="2" t="s">
        <v>49</v>
      </c>
      <c r="M104" s="2" t="s">
        <v>50</v>
      </c>
      <c r="N104" s="2" t="s">
        <v>56</v>
      </c>
      <c r="O104" s="2" t="s">
        <v>51</v>
      </c>
      <c r="P104" s="2" t="s">
        <v>57</v>
      </c>
    </row>
    <row r="105" spans="1:16" ht="28" customHeight="1" x14ac:dyDescent="0.35">
      <c r="A105" s="2" t="s">
        <v>453</v>
      </c>
      <c r="B105" s="2" t="s">
        <v>188</v>
      </c>
      <c r="C105" s="2" t="s">
        <v>101</v>
      </c>
      <c r="D105" s="2" t="s">
        <v>102</v>
      </c>
      <c r="E105" s="2" t="s">
        <v>454</v>
      </c>
      <c r="F105" s="2" t="s">
        <v>455</v>
      </c>
      <c r="G105" s="57">
        <v>7320000</v>
      </c>
      <c r="H105" s="57">
        <v>7320000</v>
      </c>
      <c r="I105" s="57">
        <v>0</v>
      </c>
      <c r="J105" s="57">
        <v>0</v>
      </c>
      <c r="K105" s="2" t="s">
        <v>115</v>
      </c>
      <c r="L105" s="2" t="s">
        <v>115</v>
      </c>
      <c r="M105" s="2" t="s">
        <v>49</v>
      </c>
      <c r="N105" s="2" t="s">
        <v>50</v>
      </c>
      <c r="O105" s="2" t="s">
        <v>56</v>
      </c>
      <c r="P105" s="2" t="s">
        <v>83</v>
      </c>
    </row>
    <row r="106" spans="1:16" ht="28" customHeight="1" x14ac:dyDescent="0.35">
      <c r="A106" s="2" t="s">
        <v>456</v>
      </c>
      <c r="B106" s="2" t="s">
        <v>364</v>
      </c>
      <c r="C106" s="2" t="s">
        <v>261</v>
      </c>
      <c r="D106" s="2" t="s">
        <v>365</v>
      </c>
      <c r="E106" s="2" t="s">
        <v>457</v>
      </c>
      <c r="F106" s="2" t="s">
        <v>458</v>
      </c>
      <c r="G106" s="57">
        <v>55000000</v>
      </c>
      <c r="H106" s="57">
        <v>55000000</v>
      </c>
      <c r="I106" s="57">
        <v>0</v>
      </c>
      <c r="J106" s="57">
        <v>0</v>
      </c>
      <c r="K106" s="2"/>
      <c r="L106" s="2"/>
      <c r="M106" s="2" t="s">
        <v>50</v>
      </c>
      <c r="N106" s="2" t="s">
        <v>83</v>
      </c>
      <c r="O106" s="2" t="s">
        <v>83</v>
      </c>
      <c r="P106" s="2" t="s">
        <v>65</v>
      </c>
    </row>
    <row r="107" spans="1:16" ht="28" customHeight="1" x14ac:dyDescent="0.35">
      <c r="A107" s="2" t="s">
        <v>459</v>
      </c>
      <c r="B107" s="2" t="s">
        <v>431</v>
      </c>
      <c r="C107" s="2" t="s">
        <v>73</v>
      </c>
      <c r="D107" s="2" t="s">
        <v>304</v>
      </c>
      <c r="E107" s="2" t="s">
        <v>460</v>
      </c>
      <c r="F107" s="2" t="s">
        <v>461</v>
      </c>
      <c r="G107" s="57">
        <v>3000000</v>
      </c>
      <c r="H107" s="57">
        <v>3000000</v>
      </c>
      <c r="I107" s="57">
        <v>0</v>
      </c>
      <c r="J107" s="57">
        <v>0</v>
      </c>
      <c r="K107" s="2"/>
      <c r="L107" s="2"/>
      <c r="M107" s="2" t="s">
        <v>50</v>
      </c>
      <c r="N107" s="2" t="s">
        <v>85</v>
      </c>
      <c r="O107" s="2" t="s">
        <v>83</v>
      </c>
      <c r="P107" s="2" t="s">
        <v>65</v>
      </c>
    </row>
    <row r="108" spans="1:16" ht="28" customHeight="1" x14ac:dyDescent="0.35">
      <c r="A108" s="2" t="s">
        <v>462</v>
      </c>
      <c r="B108" s="2" t="s">
        <v>403</v>
      </c>
      <c r="C108" s="2" t="s">
        <v>101</v>
      </c>
      <c r="D108" s="2" t="s">
        <v>107</v>
      </c>
      <c r="E108" s="2" t="s">
        <v>463</v>
      </c>
      <c r="F108" s="2" t="s">
        <v>464</v>
      </c>
      <c r="G108" s="57">
        <v>18500000</v>
      </c>
      <c r="H108" s="57">
        <v>12500000</v>
      </c>
      <c r="I108" s="57">
        <v>0</v>
      </c>
      <c r="J108" s="57">
        <v>6000000</v>
      </c>
      <c r="K108" s="2"/>
      <c r="L108" s="2"/>
      <c r="M108" s="2" t="s">
        <v>115</v>
      </c>
      <c r="N108" s="2" t="s">
        <v>70</v>
      </c>
      <c r="O108" s="2" t="s">
        <v>51</v>
      </c>
      <c r="P108" s="2" t="s">
        <v>85</v>
      </c>
    </row>
    <row r="109" spans="1:16" ht="28" customHeight="1" x14ac:dyDescent="0.35">
      <c r="A109" s="2" t="s">
        <v>465</v>
      </c>
      <c r="B109" s="2" t="s">
        <v>308</v>
      </c>
      <c r="C109" s="2" t="s">
        <v>101</v>
      </c>
      <c r="D109" s="2" t="s">
        <v>107</v>
      </c>
      <c r="E109" s="2" t="s">
        <v>466</v>
      </c>
      <c r="F109" s="2" t="s">
        <v>467</v>
      </c>
      <c r="G109" s="57">
        <v>3622900</v>
      </c>
      <c r="H109" s="57">
        <v>3622900</v>
      </c>
      <c r="I109" s="57">
        <v>0</v>
      </c>
      <c r="J109" s="57">
        <v>0</v>
      </c>
      <c r="K109" s="2"/>
      <c r="L109" s="2"/>
      <c r="M109" s="2" t="s">
        <v>49</v>
      </c>
      <c r="N109" s="2" t="s">
        <v>49</v>
      </c>
      <c r="O109" s="2" t="s">
        <v>56</v>
      </c>
      <c r="P109" s="2" t="s">
        <v>83</v>
      </c>
    </row>
    <row r="110" spans="1:16" ht="28" customHeight="1" x14ac:dyDescent="0.35">
      <c r="A110" s="2" t="s">
        <v>468</v>
      </c>
      <c r="B110" s="2" t="s">
        <v>471</v>
      </c>
      <c r="C110" s="2" t="s">
        <v>261</v>
      </c>
      <c r="D110" s="2" t="s">
        <v>262</v>
      </c>
      <c r="E110" s="2" t="s">
        <v>469</v>
      </c>
      <c r="F110" s="2" t="s">
        <v>470</v>
      </c>
      <c r="G110" s="57">
        <v>13000000</v>
      </c>
      <c r="H110" s="57">
        <v>13000000</v>
      </c>
      <c r="I110" s="57">
        <v>0</v>
      </c>
      <c r="J110" s="57">
        <v>0</v>
      </c>
      <c r="K110" s="2" t="s">
        <v>116</v>
      </c>
      <c r="L110" s="2" t="s">
        <v>116</v>
      </c>
      <c r="M110" s="2" t="s">
        <v>77</v>
      </c>
      <c r="N110" s="2" t="s">
        <v>50</v>
      </c>
      <c r="O110" s="2" t="s">
        <v>56</v>
      </c>
      <c r="P110" s="2" t="s">
        <v>52</v>
      </c>
    </row>
    <row r="111" spans="1:16" ht="28" customHeight="1" x14ac:dyDescent="0.35">
      <c r="A111" s="2" t="s">
        <v>472</v>
      </c>
      <c r="B111" s="2" t="s">
        <v>308</v>
      </c>
      <c r="C111" s="2" t="s">
        <v>101</v>
      </c>
      <c r="D111" s="2" t="s">
        <v>107</v>
      </c>
      <c r="E111" s="2" t="s">
        <v>473</v>
      </c>
      <c r="F111" s="2" t="s">
        <v>474</v>
      </c>
      <c r="G111" s="57">
        <v>8240000</v>
      </c>
      <c r="H111" s="57">
        <v>8240000</v>
      </c>
      <c r="I111" s="57">
        <v>0</v>
      </c>
      <c r="J111" s="57">
        <v>0</v>
      </c>
      <c r="K111" s="2"/>
      <c r="L111" s="2"/>
      <c r="M111" s="2" t="s">
        <v>49</v>
      </c>
      <c r="N111" s="2" t="s">
        <v>49</v>
      </c>
      <c r="O111" s="2" t="s">
        <v>56</v>
      </c>
      <c r="P111" s="2" t="s">
        <v>64</v>
      </c>
    </row>
    <row r="112" spans="1:16" ht="28" customHeight="1" x14ac:dyDescent="0.35">
      <c r="A112" s="2" t="s">
        <v>475</v>
      </c>
      <c r="B112" s="2" t="s">
        <v>399</v>
      </c>
      <c r="C112" s="2" t="s">
        <v>101</v>
      </c>
      <c r="D112" s="2" t="s">
        <v>107</v>
      </c>
      <c r="E112" s="2" t="s">
        <v>476</v>
      </c>
      <c r="F112" s="2" t="s">
        <v>477</v>
      </c>
      <c r="G112" s="57">
        <v>2912798.4</v>
      </c>
      <c r="H112" s="57">
        <v>967159.43</v>
      </c>
      <c r="I112" s="57">
        <v>0</v>
      </c>
      <c r="J112" s="57">
        <v>1945638.97</v>
      </c>
      <c r="K112" s="2" t="s">
        <v>115</v>
      </c>
      <c r="L112" s="2" t="s">
        <v>145</v>
      </c>
      <c r="M112" s="2" t="s">
        <v>115</v>
      </c>
      <c r="N112" s="2" t="s">
        <v>50</v>
      </c>
      <c r="O112" s="2" t="s">
        <v>56</v>
      </c>
      <c r="P112" s="2" t="s">
        <v>83</v>
      </c>
    </row>
    <row r="113" spans="1:16" ht="28" customHeight="1" x14ac:dyDescent="0.35">
      <c r="A113" s="2" t="s">
        <v>478</v>
      </c>
      <c r="B113" s="2" t="s">
        <v>479</v>
      </c>
      <c r="C113" s="2" t="s">
        <v>127</v>
      </c>
      <c r="D113" s="2" t="s">
        <v>128</v>
      </c>
      <c r="E113" s="2" t="s">
        <v>480</v>
      </c>
      <c r="F113" s="2" t="s">
        <v>481</v>
      </c>
      <c r="G113" s="57">
        <v>1000000</v>
      </c>
      <c r="H113" s="57">
        <v>1000000</v>
      </c>
      <c r="I113" s="57">
        <v>0</v>
      </c>
      <c r="J113" s="57">
        <v>0</v>
      </c>
      <c r="K113" s="2" t="s">
        <v>115</v>
      </c>
      <c r="L113" s="2" t="s">
        <v>49</v>
      </c>
      <c r="M113" s="2" t="s">
        <v>50</v>
      </c>
      <c r="N113" s="2" t="s">
        <v>56</v>
      </c>
      <c r="O113" s="2" t="s">
        <v>51</v>
      </c>
      <c r="P113" s="2" t="s">
        <v>52</v>
      </c>
    </row>
    <row r="114" spans="1:16" ht="28" customHeight="1" x14ac:dyDescent="0.35">
      <c r="A114" s="2" t="s">
        <v>482</v>
      </c>
      <c r="B114" s="2" t="s">
        <v>483</v>
      </c>
      <c r="C114" s="2" t="s">
        <v>261</v>
      </c>
      <c r="D114" s="2" t="s">
        <v>313</v>
      </c>
      <c r="E114" s="2" t="s">
        <v>484</v>
      </c>
      <c r="F114" s="2" t="s">
        <v>485</v>
      </c>
      <c r="G114" s="57">
        <v>800000</v>
      </c>
      <c r="H114" s="57">
        <v>800000</v>
      </c>
      <c r="I114" s="57">
        <v>0</v>
      </c>
      <c r="J114" s="57">
        <v>0</v>
      </c>
      <c r="K114" s="2" t="s">
        <v>77</v>
      </c>
      <c r="L114" s="2" t="s">
        <v>49</v>
      </c>
      <c r="M114" s="2" t="s">
        <v>50</v>
      </c>
      <c r="N114" s="2" t="s">
        <v>56</v>
      </c>
      <c r="O114" s="2" t="s">
        <v>51</v>
      </c>
      <c r="P114" s="2" t="s">
        <v>64</v>
      </c>
    </row>
    <row r="115" spans="1:16" ht="28" customHeight="1" x14ac:dyDescent="0.35">
      <c r="A115" s="2" t="s">
        <v>486</v>
      </c>
      <c r="B115" s="2" t="s">
        <v>431</v>
      </c>
      <c r="C115" s="2" t="s">
        <v>73</v>
      </c>
      <c r="D115" s="2" t="s">
        <v>304</v>
      </c>
      <c r="E115" s="2" t="s">
        <v>487</v>
      </c>
      <c r="F115" s="2" t="s">
        <v>488</v>
      </c>
      <c r="G115" s="57">
        <v>4000000</v>
      </c>
      <c r="H115" s="57">
        <v>4000000</v>
      </c>
      <c r="I115" s="57">
        <v>0</v>
      </c>
      <c r="J115" s="57">
        <v>0</v>
      </c>
      <c r="K115" s="2"/>
      <c r="L115" s="2"/>
      <c r="M115" s="2"/>
      <c r="N115" s="2"/>
      <c r="O115" s="2" t="s">
        <v>437</v>
      </c>
      <c r="P115" s="2" t="s">
        <v>438</v>
      </c>
    </row>
    <row r="116" spans="1:16" ht="54.65" customHeight="1" x14ac:dyDescent="0.35">
      <c r="A116" s="2" t="s">
        <v>1030</v>
      </c>
      <c r="B116" s="2" t="s">
        <v>489</v>
      </c>
      <c r="C116" s="2" t="s">
        <v>60</v>
      </c>
      <c r="D116" s="2" t="s">
        <v>61</v>
      </c>
      <c r="E116" s="2" t="s">
        <v>490</v>
      </c>
      <c r="F116" s="2" t="s">
        <v>491</v>
      </c>
      <c r="G116" s="57">
        <v>2600000</v>
      </c>
      <c r="H116" s="57">
        <v>2600000</v>
      </c>
      <c r="I116" s="57">
        <v>0</v>
      </c>
      <c r="J116" s="57">
        <v>0</v>
      </c>
      <c r="K116" s="2"/>
      <c r="L116" s="2"/>
      <c r="M116" s="2" t="s">
        <v>56</v>
      </c>
      <c r="N116" s="2" t="s">
        <v>51</v>
      </c>
      <c r="O116" s="2" t="s">
        <v>83</v>
      </c>
      <c r="P116" s="2" t="s">
        <v>52</v>
      </c>
    </row>
    <row r="117" spans="1:16" ht="28" customHeight="1" x14ac:dyDescent="0.35">
      <c r="A117" s="2" t="s">
        <v>492</v>
      </c>
      <c r="B117" s="2" t="s">
        <v>431</v>
      </c>
      <c r="C117" s="2" t="s">
        <v>73</v>
      </c>
      <c r="D117" s="2" t="s">
        <v>304</v>
      </c>
      <c r="E117" s="2" t="s">
        <v>493</v>
      </c>
      <c r="F117" s="2" t="s">
        <v>494</v>
      </c>
      <c r="G117" s="57">
        <v>3250000</v>
      </c>
      <c r="H117" s="57">
        <v>3250000</v>
      </c>
      <c r="I117" s="57">
        <v>0</v>
      </c>
      <c r="J117" s="57">
        <v>0</v>
      </c>
      <c r="K117" s="2"/>
      <c r="L117" s="2"/>
      <c r="M117" s="2"/>
      <c r="N117" s="2"/>
      <c r="O117" s="2" t="s">
        <v>51</v>
      </c>
      <c r="P117" s="2" t="s">
        <v>57</v>
      </c>
    </row>
    <row r="118" spans="1:16" ht="28" customHeight="1" x14ac:dyDescent="0.35">
      <c r="A118" s="2" t="s">
        <v>495</v>
      </c>
      <c r="B118" s="2" t="s">
        <v>496</v>
      </c>
      <c r="C118" s="2" t="s">
        <v>261</v>
      </c>
      <c r="D118" s="2" t="s">
        <v>365</v>
      </c>
      <c r="E118" s="2" t="s">
        <v>497</v>
      </c>
      <c r="F118" s="2" t="s">
        <v>498</v>
      </c>
      <c r="G118" s="57">
        <v>10000000</v>
      </c>
      <c r="H118" s="57">
        <v>10000000</v>
      </c>
      <c r="I118" s="57">
        <v>0</v>
      </c>
      <c r="J118" s="57">
        <v>0</v>
      </c>
      <c r="K118" s="2" t="s">
        <v>115</v>
      </c>
      <c r="L118" s="2" t="s">
        <v>70</v>
      </c>
      <c r="M118" s="2" t="s">
        <v>49</v>
      </c>
      <c r="N118" s="2" t="s">
        <v>56</v>
      </c>
      <c r="O118" s="2" t="s">
        <v>51</v>
      </c>
      <c r="P118" s="2" t="s">
        <v>52</v>
      </c>
    </row>
    <row r="119" spans="1:16" ht="28" customHeight="1" x14ac:dyDescent="0.35">
      <c r="A119" s="2" t="s">
        <v>499</v>
      </c>
      <c r="B119" s="2" t="s">
        <v>500</v>
      </c>
      <c r="C119" s="2" t="s">
        <v>501</v>
      </c>
      <c r="D119" s="2" t="s">
        <v>502</v>
      </c>
      <c r="E119" s="2" t="s">
        <v>503</v>
      </c>
      <c r="F119" s="2" t="s">
        <v>504</v>
      </c>
      <c r="G119" s="57">
        <v>7765691.2800000003</v>
      </c>
      <c r="H119" s="57">
        <v>7765691.2800000003</v>
      </c>
      <c r="I119" s="57">
        <v>0</v>
      </c>
      <c r="J119" s="57">
        <v>0</v>
      </c>
      <c r="K119" s="2" t="s">
        <v>115</v>
      </c>
      <c r="L119" s="2" t="s">
        <v>115</v>
      </c>
      <c r="M119" s="2" t="s">
        <v>49</v>
      </c>
      <c r="N119" s="2" t="s">
        <v>50</v>
      </c>
      <c r="O119" s="2" t="s">
        <v>56</v>
      </c>
      <c r="P119" s="2" t="s">
        <v>83</v>
      </c>
    </row>
    <row r="120" spans="1:16" ht="28" customHeight="1" x14ac:dyDescent="0.35">
      <c r="A120" s="2" t="s">
        <v>505</v>
      </c>
      <c r="B120" s="2" t="s">
        <v>506</v>
      </c>
      <c r="C120" s="2" t="s">
        <v>73</v>
      </c>
      <c r="D120" s="2" t="s">
        <v>304</v>
      </c>
      <c r="E120" s="2" t="s">
        <v>507</v>
      </c>
      <c r="F120" s="2" t="s">
        <v>508</v>
      </c>
      <c r="G120" s="57">
        <v>650000</v>
      </c>
      <c r="H120" s="57">
        <v>650000</v>
      </c>
      <c r="I120" s="57">
        <v>0</v>
      </c>
      <c r="J120" s="57">
        <v>0</v>
      </c>
      <c r="K120" s="2" t="s">
        <v>49</v>
      </c>
      <c r="L120" s="2" t="s">
        <v>50</v>
      </c>
      <c r="M120" s="2" t="s">
        <v>56</v>
      </c>
      <c r="N120" s="2" t="s">
        <v>51</v>
      </c>
      <c r="O120" s="2" t="s">
        <v>83</v>
      </c>
      <c r="P120" s="2" t="s">
        <v>85</v>
      </c>
    </row>
    <row r="121" spans="1:16" ht="28" customHeight="1" x14ac:dyDescent="0.35">
      <c r="A121" s="2" t="s">
        <v>509</v>
      </c>
      <c r="B121" s="2" t="s">
        <v>510</v>
      </c>
      <c r="C121" s="2" t="s">
        <v>73</v>
      </c>
      <c r="D121" s="2" t="s">
        <v>304</v>
      </c>
      <c r="E121" s="2" t="s">
        <v>511</v>
      </c>
      <c r="F121" s="2" t="s">
        <v>512</v>
      </c>
      <c r="G121" s="57">
        <v>20000000</v>
      </c>
      <c r="H121" s="57">
        <v>20000000</v>
      </c>
      <c r="I121" s="57">
        <v>0</v>
      </c>
      <c r="J121" s="57">
        <v>0</v>
      </c>
      <c r="K121" s="2"/>
      <c r="L121" s="2" t="s">
        <v>56</v>
      </c>
      <c r="M121" s="2" t="s">
        <v>56</v>
      </c>
      <c r="N121" s="2" t="s">
        <v>51</v>
      </c>
      <c r="O121" s="2" t="s">
        <v>83</v>
      </c>
      <c r="P121" s="2" t="s">
        <v>65</v>
      </c>
    </row>
    <row r="122" spans="1:16" ht="28" customHeight="1" x14ac:dyDescent="0.35">
      <c r="A122" s="2" t="s">
        <v>513</v>
      </c>
      <c r="B122" s="2" t="s">
        <v>514</v>
      </c>
      <c r="C122" s="2" t="s">
        <v>261</v>
      </c>
      <c r="D122" s="2" t="s">
        <v>262</v>
      </c>
      <c r="E122" s="2" t="s">
        <v>515</v>
      </c>
      <c r="F122" s="2" t="s">
        <v>516</v>
      </c>
      <c r="G122" s="57">
        <v>4620772</v>
      </c>
      <c r="H122" s="57">
        <v>4620772</v>
      </c>
      <c r="I122" s="57">
        <v>0</v>
      </c>
      <c r="J122" s="57">
        <v>0</v>
      </c>
      <c r="K122" s="2"/>
      <c r="L122" s="2"/>
      <c r="M122" s="2" t="s">
        <v>50</v>
      </c>
      <c r="N122" s="2" t="s">
        <v>56</v>
      </c>
      <c r="O122" s="2" t="s">
        <v>51</v>
      </c>
      <c r="P122" s="2" t="s">
        <v>84</v>
      </c>
    </row>
    <row r="123" spans="1:16" ht="28" customHeight="1" x14ac:dyDescent="0.35">
      <c r="A123" s="2" t="s">
        <v>517</v>
      </c>
      <c r="B123" s="2" t="s">
        <v>506</v>
      </c>
      <c r="C123" s="2" t="s">
        <v>73</v>
      </c>
      <c r="D123" s="2" t="s">
        <v>304</v>
      </c>
      <c r="E123" s="2" t="s">
        <v>518</v>
      </c>
      <c r="F123" s="2" t="s">
        <v>519</v>
      </c>
      <c r="G123" s="57">
        <v>650000</v>
      </c>
      <c r="H123" s="57">
        <v>650000</v>
      </c>
      <c r="I123" s="57">
        <v>0</v>
      </c>
      <c r="J123" s="57">
        <v>0</v>
      </c>
      <c r="K123" s="2" t="s">
        <v>49</v>
      </c>
      <c r="L123" s="2" t="s">
        <v>49</v>
      </c>
      <c r="M123" s="2" t="s">
        <v>50</v>
      </c>
      <c r="N123" s="2" t="s">
        <v>51</v>
      </c>
      <c r="O123" s="2" t="s">
        <v>83</v>
      </c>
      <c r="P123" s="2" t="s">
        <v>85</v>
      </c>
    </row>
    <row r="124" spans="1:16" ht="28" customHeight="1" x14ac:dyDescent="0.35">
      <c r="A124" s="2" t="s">
        <v>520</v>
      </c>
      <c r="B124" s="2" t="s">
        <v>521</v>
      </c>
      <c r="C124" s="2" t="s">
        <v>73</v>
      </c>
      <c r="D124" s="2" t="s">
        <v>304</v>
      </c>
      <c r="E124" s="2" t="s">
        <v>522</v>
      </c>
      <c r="F124" s="2" t="s">
        <v>523</v>
      </c>
      <c r="G124" s="57">
        <v>3000000</v>
      </c>
      <c r="H124" s="57">
        <v>3000000</v>
      </c>
      <c r="I124" s="57">
        <v>0</v>
      </c>
      <c r="J124" s="57">
        <v>0</v>
      </c>
      <c r="K124" s="2"/>
      <c r="L124" s="2" t="s">
        <v>56</v>
      </c>
      <c r="M124" s="2" t="s">
        <v>83</v>
      </c>
      <c r="N124" s="2" t="s">
        <v>57</v>
      </c>
      <c r="O124" s="2" t="s">
        <v>85</v>
      </c>
      <c r="P124" s="2" t="s">
        <v>210</v>
      </c>
    </row>
    <row r="125" spans="1:16" ht="28" customHeight="1" x14ac:dyDescent="0.35">
      <c r="A125" s="2" t="s">
        <v>524</v>
      </c>
      <c r="B125" s="2" t="s">
        <v>506</v>
      </c>
      <c r="C125" s="2" t="s">
        <v>73</v>
      </c>
      <c r="D125" s="2" t="s">
        <v>304</v>
      </c>
      <c r="E125" s="2" t="s">
        <v>525</v>
      </c>
      <c r="F125" s="2" t="s">
        <v>526</v>
      </c>
      <c r="G125" s="57">
        <v>800000</v>
      </c>
      <c r="H125" s="57">
        <v>800000</v>
      </c>
      <c r="I125" s="57">
        <v>0</v>
      </c>
      <c r="J125" s="57">
        <v>0</v>
      </c>
      <c r="K125" s="2" t="s">
        <v>49</v>
      </c>
      <c r="L125" s="2" t="s">
        <v>49</v>
      </c>
      <c r="M125" s="2" t="s">
        <v>50</v>
      </c>
      <c r="N125" s="2" t="s">
        <v>50</v>
      </c>
      <c r="O125" s="2" t="s">
        <v>51</v>
      </c>
      <c r="P125" s="2" t="s">
        <v>85</v>
      </c>
    </row>
    <row r="126" spans="1:16" ht="28" customHeight="1" x14ac:dyDescent="0.35">
      <c r="A126" s="2" t="s">
        <v>527</v>
      </c>
      <c r="B126" s="2" t="s">
        <v>528</v>
      </c>
      <c r="C126" s="2" t="s">
        <v>127</v>
      </c>
      <c r="D126" s="2" t="s">
        <v>128</v>
      </c>
      <c r="E126" s="2" t="s">
        <v>529</v>
      </c>
      <c r="F126" s="2" t="s">
        <v>530</v>
      </c>
      <c r="G126" s="57">
        <v>10000000</v>
      </c>
      <c r="H126" s="57">
        <v>10000000</v>
      </c>
      <c r="I126" s="57">
        <v>0</v>
      </c>
      <c r="J126" s="57">
        <v>0</v>
      </c>
      <c r="K126" s="2" t="s">
        <v>77</v>
      </c>
      <c r="L126" s="2" t="s">
        <v>49</v>
      </c>
      <c r="M126" s="2" t="s">
        <v>50</v>
      </c>
      <c r="N126" s="2" t="s">
        <v>56</v>
      </c>
      <c r="O126" s="2" t="s">
        <v>56</v>
      </c>
      <c r="P126" s="2" t="s">
        <v>65</v>
      </c>
    </row>
    <row r="127" spans="1:16" ht="28" customHeight="1" x14ac:dyDescent="0.35">
      <c r="A127" s="2" t="s">
        <v>531</v>
      </c>
      <c r="B127" s="2" t="s">
        <v>532</v>
      </c>
      <c r="C127" s="2" t="s">
        <v>73</v>
      </c>
      <c r="D127" s="2" t="s">
        <v>304</v>
      </c>
      <c r="E127" s="2" t="s">
        <v>533</v>
      </c>
      <c r="F127" s="2" t="s">
        <v>534</v>
      </c>
      <c r="G127" s="57">
        <v>2000000</v>
      </c>
      <c r="H127" s="57">
        <v>2000000</v>
      </c>
      <c r="I127" s="57">
        <v>0</v>
      </c>
      <c r="J127" s="57">
        <v>0</v>
      </c>
      <c r="K127" s="2" t="s">
        <v>70</v>
      </c>
      <c r="L127" s="2" t="s">
        <v>49</v>
      </c>
      <c r="M127" s="2" t="s">
        <v>50</v>
      </c>
      <c r="N127" s="2" t="s">
        <v>83</v>
      </c>
      <c r="O127" s="2" t="s">
        <v>64</v>
      </c>
      <c r="P127" s="2" t="s">
        <v>84</v>
      </c>
    </row>
    <row r="128" spans="1:16" ht="28" customHeight="1" x14ac:dyDescent="0.35">
      <c r="A128" s="2" t="s">
        <v>535</v>
      </c>
      <c r="B128" s="2" t="s">
        <v>536</v>
      </c>
      <c r="C128" s="2" t="s">
        <v>60</v>
      </c>
      <c r="D128" s="2" t="s">
        <v>61</v>
      </c>
      <c r="E128" s="2" t="s">
        <v>75</v>
      </c>
      <c r="F128" s="2" t="s">
        <v>537</v>
      </c>
      <c r="G128" s="57">
        <v>30000000</v>
      </c>
      <c r="H128" s="57">
        <v>30000000</v>
      </c>
      <c r="I128" s="57">
        <v>0</v>
      </c>
      <c r="J128" s="57">
        <v>0</v>
      </c>
      <c r="K128" s="2" t="s">
        <v>116</v>
      </c>
      <c r="L128" s="2" t="s">
        <v>49</v>
      </c>
      <c r="M128" s="2" t="s">
        <v>50</v>
      </c>
      <c r="N128" s="2" t="s">
        <v>52</v>
      </c>
      <c r="O128" s="2" t="s">
        <v>51</v>
      </c>
      <c r="P128" s="2" t="s">
        <v>84</v>
      </c>
    </row>
    <row r="129" spans="1:16" ht="28" customHeight="1" x14ac:dyDescent="0.35">
      <c r="A129" s="2" t="s">
        <v>538</v>
      </c>
      <c r="B129" s="2" t="s">
        <v>539</v>
      </c>
      <c r="C129" s="2" t="s">
        <v>60</v>
      </c>
      <c r="D129" s="2" t="s">
        <v>61</v>
      </c>
      <c r="E129" s="2" t="s">
        <v>75</v>
      </c>
      <c r="F129" s="2" t="s">
        <v>540</v>
      </c>
      <c r="G129" s="57">
        <v>12000000</v>
      </c>
      <c r="H129" s="57">
        <v>12000000</v>
      </c>
      <c r="I129" s="57">
        <v>0</v>
      </c>
      <c r="J129" s="57">
        <v>0</v>
      </c>
      <c r="K129" s="2" t="s">
        <v>77</v>
      </c>
      <c r="L129" s="2" t="s">
        <v>49</v>
      </c>
      <c r="M129" s="2" t="s">
        <v>50</v>
      </c>
      <c r="N129" s="2" t="s">
        <v>52</v>
      </c>
      <c r="O129" s="2" t="s">
        <v>51</v>
      </c>
      <c r="P129" s="2" t="s">
        <v>84</v>
      </c>
    </row>
    <row r="130" spans="1:16" ht="28" customHeight="1" x14ac:dyDescent="0.35">
      <c r="A130" s="2" t="s">
        <v>541</v>
      </c>
      <c r="B130" s="2" t="s">
        <v>542</v>
      </c>
      <c r="C130" s="2" t="s">
        <v>73</v>
      </c>
      <c r="D130" s="2" t="s">
        <v>304</v>
      </c>
      <c r="E130" s="2" t="s">
        <v>543</v>
      </c>
      <c r="F130" s="2" t="s">
        <v>544</v>
      </c>
      <c r="G130" s="57">
        <v>4942000</v>
      </c>
      <c r="H130" s="57">
        <v>4942000</v>
      </c>
      <c r="I130" s="57">
        <v>0</v>
      </c>
      <c r="J130" s="57">
        <v>0</v>
      </c>
      <c r="K130" s="2" t="s">
        <v>70</v>
      </c>
      <c r="L130" s="2" t="s">
        <v>50</v>
      </c>
      <c r="M130" s="2" t="s">
        <v>56</v>
      </c>
      <c r="N130" s="2" t="s">
        <v>51</v>
      </c>
      <c r="O130" s="2" t="s">
        <v>83</v>
      </c>
      <c r="P130" s="2" t="s">
        <v>85</v>
      </c>
    </row>
    <row r="131" spans="1:16" ht="28" customHeight="1" x14ac:dyDescent="0.35">
      <c r="A131" s="2" t="s">
        <v>545</v>
      </c>
      <c r="B131" s="2" t="s">
        <v>536</v>
      </c>
      <c r="C131" s="2" t="s">
        <v>60</v>
      </c>
      <c r="D131" s="2" t="s">
        <v>61</v>
      </c>
      <c r="E131" s="2" t="s">
        <v>75</v>
      </c>
      <c r="F131" s="2" t="s">
        <v>546</v>
      </c>
      <c r="G131" s="57">
        <v>38000000</v>
      </c>
      <c r="H131" s="57">
        <v>38000000</v>
      </c>
      <c r="I131" s="57">
        <v>0</v>
      </c>
      <c r="J131" s="57">
        <v>0</v>
      </c>
      <c r="K131" s="2" t="s">
        <v>77</v>
      </c>
      <c r="L131" s="2" t="s">
        <v>49</v>
      </c>
      <c r="M131" s="2" t="s">
        <v>50</v>
      </c>
      <c r="N131" s="2" t="s">
        <v>52</v>
      </c>
      <c r="O131" s="2" t="s">
        <v>51</v>
      </c>
      <c r="P131" s="2" t="s">
        <v>84</v>
      </c>
    </row>
    <row r="132" spans="1:16" ht="28" customHeight="1" x14ac:dyDescent="0.35">
      <c r="A132" s="2" t="s">
        <v>547</v>
      </c>
      <c r="B132" s="2" t="s">
        <v>542</v>
      </c>
      <c r="C132" s="2" t="s">
        <v>73</v>
      </c>
      <c r="D132" s="2" t="s">
        <v>304</v>
      </c>
      <c r="E132" s="2" t="s">
        <v>548</v>
      </c>
      <c r="F132" s="2" t="s">
        <v>549</v>
      </c>
      <c r="G132" s="57">
        <v>3231000</v>
      </c>
      <c r="H132" s="57">
        <v>3231000</v>
      </c>
      <c r="I132" s="57">
        <v>0</v>
      </c>
      <c r="J132" s="57">
        <v>0</v>
      </c>
      <c r="K132" s="2" t="s">
        <v>49</v>
      </c>
      <c r="L132" s="2" t="s">
        <v>49</v>
      </c>
      <c r="M132" s="2" t="s">
        <v>50</v>
      </c>
      <c r="N132" s="2" t="s">
        <v>56</v>
      </c>
      <c r="O132" s="2" t="s">
        <v>51</v>
      </c>
      <c r="P132" s="2" t="s">
        <v>52</v>
      </c>
    </row>
    <row r="133" spans="1:16" ht="28" customHeight="1" x14ac:dyDescent="0.35">
      <c r="A133" s="2" t="s">
        <v>550</v>
      </c>
      <c r="B133" s="2" t="s">
        <v>510</v>
      </c>
      <c r="C133" s="2" t="s">
        <v>73</v>
      </c>
      <c r="D133" s="2" t="s">
        <v>304</v>
      </c>
      <c r="E133" s="2" t="s">
        <v>551</v>
      </c>
      <c r="F133" s="2" t="s">
        <v>552</v>
      </c>
      <c r="G133" s="57">
        <v>78500000</v>
      </c>
      <c r="H133" s="57">
        <v>78500000</v>
      </c>
      <c r="I133" s="57">
        <v>0</v>
      </c>
      <c r="J133" s="57">
        <v>0</v>
      </c>
      <c r="K133" s="2" t="s">
        <v>49</v>
      </c>
      <c r="L133" s="2" t="s">
        <v>50</v>
      </c>
      <c r="M133" s="2" t="s">
        <v>56</v>
      </c>
      <c r="N133" s="2" t="s">
        <v>64</v>
      </c>
      <c r="O133" s="2" t="s">
        <v>64</v>
      </c>
      <c r="P133" s="2" t="s">
        <v>553</v>
      </c>
    </row>
    <row r="134" spans="1:16" ht="28" customHeight="1" x14ac:dyDescent="0.35">
      <c r="A134" s="2" t="s">
        <v>554</v>
      </c>
      <c r="B134" s="2" t="s">
        <v>521</v>
      </c>
      <c r="C134" s="2" t="s">
        <v>73</v>
      </c>
      <c r="D134" s="2" t="s">
        <v>304</v>
      </c>
      <c r="E134" s="2" t="s">
        <v>555</v>
      </c>
      <c r="F134" s="2" t="s">
        <v>556</v>
      </c>
      <c r="G134" s="57">
        <v>1500000</v>
      </c>
      <c r="H134" s="57">
        <v>1500000</v>
      </c>
      <c r="I134" s="57">
        <v>0</v>
      </c>
      <c r="J134" s="57">
        <v>0</v>
      </c>
      <c r="K134" s="2" t="s">
        <v>50</v>
      </c>
      <c r="L134" s="2" t="s">
        <v>56</v>
      </c>
      <c r="M134" s="2" t="s">
        <v>83</v>
      </c>
      <c r="N134" s="2" t="s">
        <v>57</v>
      </c>
      <c r="O134" s="2" t="s">
        <v>85</v>
      </c>
      <c r="P134" s="2" t="s">
        <v>210</v>
      </c>
    </row>
    <row r="135" spans="1:16" ht="28" customHeight="1" x14ac:dyDescent="0.35">
      <c r="A135" s="2" t="s">
        <v>557</v>
      </c>
      <c r="B135" s="2" t="s">
        <v>521</v>
      </c>
      <c r="C135" s="2" t="s">
        <v>73</v>
      </c>
      <c r="D135" s="2" t="s">
        <v>304</v>
      </c>
      <c r="E135" s="2" t="s">
        <v>558</v>
      </c>
      <c r="F135" s="2" t="s">
        <v>559</v>
      </c>
      <c r="G135" s="57">
        <v>3000000</v>
      </c>
      <c r="H135" s="57">
        <v>3000000</v>
      </c>
      <c r="I135" s="57">
        <v>0</v>
      </c>
      <c r="J135" s="57">
        <v>0</v>
      </c>
      <c r="K135" s="2" t="s">
        <v>50</v>
      </c>
      <c r="L135" s="2" t="s">
        <v>56</v>
      </c>
      <c r="M135" s="2" t="s">
        <v>83</v>
      </c>
      <c r="N135" s="2" t="s">
        <v>57</v>
      </c>
      <c r="O135" s="2" t="s">
        <v>85</v>
      </c>
      <c r="P135" s="2" t="s">
        <v>210</v>
      </c>
    </row>
    <row r="136" spans="1:16" ht="28" customHeight="1" x14ac:dyDescent="0.35">
      <c r="A136" s="2" t="s">
        <v>560</v>
      </c>
      <c r="B136" s="2" t="s">
        <v>561</v>
      </c>
      <c r="C136" s="2" t="s">
        <v>101</v>
      </c>
      <c r="D136" s="2" t="s">
        <v>107</v>
      </c>
      <c r="E136" s="2" t="s">
        <v>562</v>
      </c>
      <c r="F136" s="2" t="s">
        <v>563</v>
      </c>
      <c r="G136" s="57">
        <v>18030000</v>
      </c>
      <c r="H136" s="57">
        <v>18030000</v>
      </c>
      <c r="I136" s="57">
        <v>0</v>
      </c>
      <c r="J136" s="57">
        <v>0</v>
      </c>
      <c r="K136" s="2"/>
      <c r="L136" s="2"/>
      <c r="M136" s="2" t="s">
        <v>50</v>
      </c>
      <c r="N136" s="2" t="s">
        <v>64</v>
      </c>
      <c r="O136" s="2" t="s">
        <v>57</v>
      </c>
      <c r="P136" s="2" t="s">
        <v>65</v>
      </c>
    </row>
    <row r="137" spans="1:16" ht="28" customHeight="1" x14ac:dyDescent="0.35">
      <c r="A137" s="2" t="s">
        <v>564</v>
      </c>
      <c r="B137" s="2" t="s">
        <v>565</v>
      </c>
      <c r="C137" s="2" t="s">
        <v>101</v>
      </c>
      <c r="D137" s="2" t="s">
        <v>102</v>
      </c>
      <c r="E137" s="2" t="s">
        <v>566</v>
      </c>
      <c r="F137" s="2" t="s">
        <v>567</v>
      </c>
      <c r="G137" s="57">
        <v>3200000</v>
      </c>
      <c r="H137" s="57">
        <v>1200000</v>
      </c>
      <c r="I137" s="57">
        <v>0</v>
      </c>
      <c r="J137" s="57">
        <v>2000000</v>
      </c>
      <c r="K137" s="2"/>
      <c r="L137" s="2"/>
      <c r="M137" s="2" t="s">
        <v>115</v>
      </c>
      <c r="N137" s="2" t="s">
        <v>50</v>
      </c>
      <c r="O137" s="2" t="s">
        <v>56</v>
      </c>
      <c r="P137" s="2" t="s">
        <v>52</v>
      </c>
    </row>
    <row r="138" spans="1:16" ht="28" customHeight="1" x14ac:dyDescent="0.35">
      <c r="A138" s="2" t="s">
        <v>568</v>
      </c>
      <c r="B138" s="2" t="s">
        <v>565</v>
      </c>
      <c r="C138" s="2" t="s">
        <v>101</v>
      </c>
      <c r="D138" s="2" t="s">
        <v>107</v>
      </c>
      <c r="E138" s="2" t="s">
        <v>569</v>
      </c>
      <c r="F138" s="2" t="s">
        <v>570</v>
      </c>
      <c r="G138" s="57">
        <v>19000000</v>
      </c>
      <c r="H138" s="57">
        <v>6000000</v>
      </c>
      <c r="I138" s="57">
        <v>0</v>
      </c>
      <c r="J138" s="57">
        <v>13000000</v>
      </c>
      <c r="K138" s="2"/>
      <c r="L138" s="2"/>
      <c r="M138" s="2"/>
      <c r="N138" s="2"/>
      <c r="O138" s="2" t="s">
        <v>70</v>
      </c>
      <c r="P138" s="2" t="s">
        <v>52</v>
      </c>
    </row>
    <row r="139" spans="1:16" ht="28" customHeight="1" x14ac:dyDescent="0.35">
      <c r="A139" s="2" t="s">
        <v>571</v>
      </c>
      <c r="B139" s="2" t="s">
        <v>565</v>
      </c>
      <c r="C139" s="2" t="s">
        <v>101</v>
      </c>
      <c r="D139" s="2" t="s">
        <v>107</v>
      </c>
      <c r="E139" s="2" t="s">
        <v>572</v>
      </c>
      <c r="F139" s="2" t="s">
        <v>573</v>
      </c>
      <c r="G139" s="57">
        <v>14250000</v>
      </c>
      <c r="H139" s="57">
        <v>7250000</v>
      </c>
      <c r="I139" s="57">
        <v>0</v>
      </c>
      <c r="J139" s="57">
        <v>7000000</v>
      </c>
      <c r="K139" s="2"/>
      <c r="L139" s="2"/>
      <c r="M139" s="2" t="s">
        <v>77</v>
      </c>
      <c r="N139" s="2" t="s">
        <v>56</v>
      </c>
      <c r="O139" s="2" t="s">
        <v>51</v>
      </c>
      <c r="P139" s="2" t="s">
        <v>224</v>
      </c>
    </row>
    <row r="140" spans="1:16" ht="28" customHeight="1" x14ac:dyDescent="0.35">
      <c r="A140" s="2" t="s">
        <v>574</v>
      </c>
      <c r="B140" s="2" t="s">
        <v>565</v>
      </c>
      <c r="C140" s="2" t="s">
        <v>101</v>
      </c>
      <c r="D140" s="2" t="s">
        <v>107</v>
      </c>
      <c r="E140" s="2" t="s">
        <v>576</v>
      </c>
      <c r="F140" s="2" t="s">
        <v>577</v>
      </c>
      <c r="G140" s="57">
        <v>5476000</v>
      </c>
      <c r="H140" s="57">
        <v>3000000</v>
      </c>
      <c r="I140" s="57">
        <v>0</v>
      </c>
      <c r="J140" s="57">
        <v>2476000</v>
      </c>
      <c r="K140" s="2"/>
      <c r="L140" s="2"/>
      <c r="M140" s="2" t="s">
        <v>77</v>
      </c>
      <c r="N140" s="2" t="s">
        <v>56</v>
      </c>
      <c r="O140" s="2" t="s">
        <v>51</v>
      </c>
      <c r="P140" s="2" t="s">
        <v>210</v>
      </c>
    </row>
    <row r="141" spans="1:16" ht="28" customHeight="1" x14ac:dyDescent="0.35">
      <c r="A141" s="2" t="s">
        <v>578</v>
      </c>
      <c r="B141" s="2" t="s">
        <v>565</v>
      </c>
      <c r="C141" s="2" t="s">
        <v>101</v>
      </c>
      <c r="D141" s="2" t="s">
        <v>107</v>
      </c>
      <c r="E141" s="2" t="s">
        <v>579</v>
      </c>
      <c r="F141" s="2" t="s">
        <v>580</v>
      </c>
      <c r="G141" s="57">
        <v>27129137</v>
      </c>
      <c r="H141" s="57">
        <v>16800000</v>
      </c>
      <c r="I141" s="57">
        <v>0</v>
      </c>
      <c r="J141" s="57">
        <v>10329137</v>
      </c>
      <c r="K141" s="2"/>
      <c r="L141" s="2"/>
      <c r="M141" s="2" t="s">
        <v>56</v>
      </c>
      <c r="N141" s="2" t="s">
        <v>52</v>
      </c>
      <c r="O141" s="2" t="s">
        <v>210</v>
      </c>
      <c r="P141" s="2" t="s">
        <v>65</v>
      </c>
    </row>
    <row r="142" spans="1:16" ht="28" customHeight="1" x14ac:dyDescent="0.35">
      <c r="A142" s="2" t="s">
        <v>581</v>
      </c>
      <c r="B142" s="2" t="s">
        <v>565</v>
      </c>
      <c r="C142" s="2" t="s">
        <v>101</v>
      </c>
      <c r="D142" s="2" t="s">
        <v>102</v>
      </c>
      <c r="E142" s="2" t="s">
        <v>582</v>
      </c>
      <c r="F142" s="2" t="s">
        <v>583</v>
      </c>
      <c r="G142" s="57">
        <v>5129000</v>
      </c>
      <c r="H142" s="57">
        <v>4750000</v>
      </c>
      <c r="I142" s="57">
        <v>0</v>
      </c>
      <c r="J142" s="57">
        <v>379000</v>
      </c>
      <c r="K142" s="2"/>
      <c r="L142" s="2"/>
      <c r="M142" s="2" t="s">
        <v>49</v>
      </c>
      <c r="N142" s="2" t="s">
        <v>64</v>
      </c>
      <c r="O142" s="2" t="s">
        <v>57</v>
      </c>
      <c r="P142" s="2" t="s">
        <v>224</v>
      </c>
    </row>
    <row r="143" spans="1:16" ht="28" customHeight="1" x14ac:dyDescent="0.35">
      <c r="A143" s="2" t="s">
        <v>584</v>
      </c>
      <c r="B143" s="2" t="s">
        <v>565</v>
      </c>
      <c r="C143" s="2" t="s">
        <v>101</v>
      </c>
      <c r="D143" s="2" t="s">
        <v>107</v>
      </c>
      <c r="E143" s="2" t="s">
        <v>585</v>
      </c>
      <c r="F143" s="2" t="s">
        <v>586</v>
      </c>
      <c r="G143" s="57">
        <v>20100000</v>
      </c>
      <c r="H143" s="57">
        <v>8000000</v>
      </c>
      <c r="I143" s="57">
        <v>0</v>
      </c>
      <c r="J143" s="57">
        <v>12100000</v>
      </c>
      <c r="K143" s="2"/>
      <c r="L143" s="2"/>
      <c r="M143" s="2" t="s">
        <v>77</v>
      </c>
      <c r="N143" s="2" t="s">
        <v>83</v>
      </c>
      <c r="O143" s="2" t="s">
        <v>64</v>
      </c>
      <c r="P143" s="2" t="s">
        <v>65</v>
      </c>
    </row>
    <row r="144" spans="1:16" ht="28" customHeight="1" x14ac:dyDescent="0.35">
      <c r="A144" s="2" t="s">
        <v>587</v>
      </c>
      <c r="B144" s="2" t="s">
        <v>565</v>
      </c>
      <c r="C144" s="2" t="s">
        <v>101</v>
      </c>
      <c r="D144" s="2" t="s">
        <v>107</v>
      </c>
      <c r="E144" s="2" t="s">
        <v>588</v>
      </c>
      <c r="F144" s="2" t="s">
        <v>589</v>
      </c>
      <c r="G144" s="57">
        <v>2200000</v>
      </c>
      <c r="H144" s="57">
        <v>450000</v>
      </c>
      <c r="I144" s="57">
        <v>0</v>
      </c>
      <c r="J144" s="57">
        <v>1750000</v>
      </c>
      <c r="K144" s="2"/>
      <c r="L144" s="2"/>
      <c r="M144" s="2" t="s">
        <v>115</v>
      </c>
      <c r="N144" s="2" t="s">
        <v>70</v>
      </c>
      <c r="O144" s="2" t="s">
        <v>49</v>
      </c>
      <c r="P144" s="2" t="s">
        <v>64</v>
      </c>
    </row>
    <row r="145" spans="1:16" ht="28" customHeight="1" x14ac:dyDescent="0.35">
      <c r="A145" s="2" t="s">
        <v>590</v>
      </c>
      <c r="B145" s="2" t="s">
        <v>565</v>
      </c>
      <c r="C145" s="2" t="s">
        <v>101</v>
      </c>
      <c r="D145" s="2" t="s">
        <v>102</v>
      </c>
      <c r="E145" s="2" t="s">
        <v>591</v>
      </c>
      <c r="F145" s="2" t="s">
        <v>592</v>
      </c>
      <c r="G145" s="57">
        <v>13000000</v>
      </c>
      <c r="H145" s="57">
        <v>7700000</v>
      </c>
      <c r="I145" s="57">
        <v>0</v>
      </c>
      <c r="J145" s="57">
        <v>5300000</v>
      </c>
      <c r="K145" s="2"/>
      <c r="L145" s="2"/>
      <c r="M145" s="2" t="s">
        <v>70</v>
      </c>
      <c r="N145" s="2" t="s">
        <v>51</v>
      </c>
      <c r="O145" s="2" t="s">
        <v>83</v>
      </c>
      <c r="P145" s="2" t="s">
        <v>224</v>
      </c>
    </row>
    <row r="146" spans="1:16" ht="28" customHeight="1" x14ac:dyDescent="0.35">
      <c r="A146" s="2" t="s">
        <v>593</v>
      </c>
      <c r="B146" s="2" t="s">
        <v>565</v>
      </c>
      <c r="C146" s="2" t="s">
        <v>101</v>
      </c>
      <c r="D146" s="2" t="s">
        <v>102</v>
      </c>
      <c r="E146" s="2" t="s">
        <v>594</v>
      </c>
      <c r="F146" s="2" t="s">
        <v>595</v>
      </c>
      <c r="G146" s="57">
        <v>1800000</v>
      </c>
      <c r="H146" s="57">
        <v>1170000</v>
      </c>
      <c r="I146" s="57">
        <v>0</v>
      </c>
      <c r="J146" s="57">
        <v>630000</v>
      </c>
      <c r="K146" s="2"/>
      <c r="L146" s="2"/>
      <c r="M146" s="2" t="s">
        <v>115</v>
      </c>
      <c r="N146" s="2" t="s">
        <v>56</v>
      </c>
      <c r="O146" s="2" t="s">
        <v>51</v>
      </c>
      <c r="P146" s="2" t="s">
        <v>85</v>
      </c>
    </row>
    <row r="147" spans="1:16" ht="28" customHeight="1" x14ac:dyDescent="0.35">
      <c r="A147" s="2" t="s">
        <v>596</v>
      </c>
      <c r="B147" s="2" t="s">
        <v>565</v>
      </c>
      <c r="C147" s="2" t="s">
        <v>101</v>
      </c>
      <c r="D147" s="2" t="s">
        <v>107</v>
      </c>
      <c r="E147" s="2" t="s">
        <v>597</v>
      </c>
      <c r="F147" s="2" t="s">
        <v>598</v>
      </c>
      <c r="G147" s="57">
        <v>1800000</v>
      </c>
      <c r="H147" s="57">
        <v>1800000</v>
      </c>
      <c r="I147" s="57">
        <v>0</v>
      </c>
      <c r="J147" s="57">
        <v>0</v>
      </c>
      <c r="K147" s="2"/>
      <c r="L147" s="2"/>
      <c r="M147" s="2" t="s">
        <v>70</v>
      </c>
      <c r="N147" s="2" t="s">
        <v>49</v>
      </c>
      <c r="O147" s="2" t="s">
        <v>50</v>
      </c>
      <c r="P147" s="2" t="s">
        <v>57</v>
      </c>
    </row>
    <row r="148" spans="1:16" ht="28" customHeight="1" x14ac:dyDescent="0.35">
      <c r="A148" s="2" t="s">
        <v>599</v>
      </c>
      <c r="B148" s="2" t="s">
        <v>565</v>
      </c>
      <c r="C148" s="2" t="s">
        <v>101</v>
      </c>
      <c r="D148" s="2" t="s">
        <v>107</v>
      </c>
      <c r="E148" s="2" t="s">
        <v>600</v>
      </c>
      <c r="F148" s="2" t="s">
        <v>601</v>
      </c>
      <c r="G148" s="57">
        <v>13440000</v>
      </c>
      <c r="H148" s="57">
        <v>8040000</v>
      </c>
      <c r="I148" s="57">
        <v>0</v>
      </c>
      <c r="J148" s="57">
        <v>5400000</v>
      </c>
      <c r="K148" s="2"/>
      <c r="L148" s="2"/>
      <c r="M148" s="2" t="s">
        <v>49</v>
      </c>
      <c r="N148" s="2" t="s">
        <v>83</v>
      </c>
      <c r="O148" s="2" t="s">
        <v>64</v>
      </c>
      <c r="P148" s="2" t="s">
        <v>224</v>
      </c>
    </row>
    <row r="149" spans="1:16" ht="28" customHeight="1" x14ac:dyDescent="0.35">
      <c r="A149" s="2" t="s">
        <v>602</v>
      </c>
      <c r="B149" s="2" t="s">
        <v>565</v>
      </c>
      <c r="C149" s="2" t="s">
        <v>101</v>
      </c>
      <c r="D149" s="2" t="s">
        <v>102</v>
      </c>
      <c r="E149" s="2" t="s">
        <v>603</v>
      </c>
      <c r="F149" s="2" t="s">
        <v>604</v>
      </c>
      <c r="G149" s="57">
        <v>790000</v>
      </c>
      <c r="H149" s="57">
        <v>190000</v>
      </c>
      <c r="I149" s="57">
        <v>0</v>
      </c>
      <c r="J149" s="57">
        <v>600000</v>
      </c>
      <c r="K149" s="2"/>
      <c r="L149" s="2"/>
      <c r="M149" s="2" t="s">
        <v>115</v>
      </c>
      <c r="N149" s="2" t="s">
        <v>49</v>
      </c>
      <c r="O149" s="2" t="s">
        <v>50</v>
      </c>
      <c r="P149" s="2" t="s">
        <v>83</v>
      </c>
    </row>
    <row r="150" spans="1:16" ht="28" customHeight="1" x14ac:dyDescent="0.35">
      <c r="A150" s="2" t="s">
        <v>605</v>
      </c>
      <c r="B150" s="2" t="s">
        <v>565</v>
      </c>
      <c r="C150" s="2" t="s">
        <v>101</v>
      </c>
      <c r="D150" s="2" t="s">
        <v>102</v>
      </c>
      <c r="E150" s="2" t="s">
        <v>606</v>
      </c>
      <c r="F150" s="2" t="s">
        <v>607</v>
      </c>
      <c r="G150" s="57">
        <v>3050000</v>
      </c>
      <c r="H150" s="57">
        <v>750000</v>
      </c>
      <c r="I150" s="57">
        <v>0</v>
      </c>
      <c r="J150" s="57">
        <v>2300000</v>
      </c>
      <c r="K150" s="2"/>
      <c r="L150" s="2"/>
      <c r="M150" s="2" t="s">
        <v>70</v>
      </c>
      <c r="N150" s="2" t="s">
        <v>50</v>
      </c>
      <c r="O150" s="2" t="s">
        <v>50</v>
      </c>
      <c r="P150" s="2" t="s">
        <v>85</v>
      </c>
    </row>
    <row r="151" spans="1:16" ht="28" customHeight="1" x14ac:dyDescent="0.35">
      <c r="A151" s="2" t="s">
        <v>608</v>
      </c>
      <c r="B151" s="2" t="s">
        <v>565</v>
      </c>
      <c r="C151" s="2" t="s">
        <v>101</v>
      </c>
      <c r="D151" s="2" t="s">
        <v>102</v>
      </c>
      <c r="E151" s="2" t="s">
        <v>609</v>
      </c>
      <c r="F151" s="2" t="s">
        <v>610</v>
      </c>
      <c r="G151" s="57">
        <v>3000000</v>
      </c>
      <c r="H151" s="57">
        <v>1400000</v>
      </c>
      <c r="I151" s="57">
        <v>0</v>
      </c>
      <c r="J151" s="57">
        <v>1600000</v>
      </c>
      <c r="K151" s="2"/>
      <c r="L151" s="2"/>
      <c r="M151" s="2" t="s">
        <v>70</v>
      </c>
      <c r="N151" s="2" t="s">
        <v>83</v>
      </c>
      <c r="O151" s="2" t="s">
        <v>64</v>
      </c>
      <c r="P151" s="2" t="s">
        <v>224</v>
      </c>
    </row>
    <row r="152" spans="1:16" ht="28" customHeight="1" x14ac:dyDescent="0.35">
      <c r="A152" s="2" t="s">
        <v>611</v>
      </c>
      <c r="B152" s="2" t="s">
        <v>565</v>
      </c>
      <c r="C152" s="2" t="s">
        <v>101</v>
      </c>
      <c r="D152" s="2" t="s">
        <v>102</v>
      </c>
      <c r="E152" s="2" t="s">
        <v>612</v>
      </c>
      <c r="F152" s="2" t="s">
        <v>613</v>
      </c>
      <c r="G152" s="57">
        <v>2465000</v>
      </c>
      <c r="H152" s="57">
        <v>765000</v>
      </c>
      <c r="I152" s="57">
        <v>0</v>
      </c>
      <c r="J152" s="57">
        <v>1700000</v>
      </c>
      <c r="K152" s="2"/>
      <c r="L152" s="2"/>
      <c r="M152" s="2" t="s">
        <v>115</v>
      </c>
      <c r="N152" s="2" t="s">
        <v>50</v>
      </c>
      <c r="O152" s="2" t="s">
        <v>56</v>
      </c>
      <c r="P152" s="2" t="s">
        <v>210</v>
      </c>
    </row>
    <row r="153" spans="1:16" ht="28" customHeight="1" x14ac:dyDescent="0.35">
      <c r="A153" s="2" t="s">
        <v>614</v>
      </c>
      <c r="B153" s="2" t="s">
        <v>565</v>
      </c>
      <c r="C153" s="2" t="s">
        <v>101</v>
      </c>
      <c r="D153" s="2" t="s">
        <v>102</v>
      </c>
      <c r="E153" s="2" t="s">
        <v>615</v>
      </c>
      <c r="F153" s="2" t="s">
        <v>616</v>
      </c>
      <c r="G153" s="57">
        <v>550000</v>
      </c>
      <c r="H153" s="57">
        <v>200000</v>
      </c>
      <c r="I153" s="57">
        <v>0</v>
      </c>
      <c r="J153" s="57">
        <v>350000</v>
      </c>
      <c r="K153" s="2"/>
      <c r="L153" s="2"/>
      <c r="M153" s="2" t="s">
        <v>115</v>
      </c>
      <c r="N153" s="2" t="s">
        <v>49</v>
      </c>
      <c r="O153" s="2" t="s">
        <v>50</v>
      </c>
      <c r="P153" s="2" t="s">
        <v>64</v>
      </c>
    </row>
    <row r="154" spans="1:16" ht="28" customHeight="1" x14ac:dyDescent="0.35">
      <c r="A154" s="2" t="s">
        <v>617</v>
      </c>
      <c r="B154" s="2" t="s">
        <v>565</v>
      </c>
      <c r="C154" s="2" t="s">
        <v>101</v>
      </c>
      <c r="D154" s="2" t="s">
        <v>107</v>
      </c>
      <c r="E154" s="2" t="s">
        <v>75</v>
      </c>
      <c r="F154" s="2" t="s">
        <v>618</v>
      </c>
      <c r="G154" s="57">
        <v>51353950.390000001</v>
      </c>
      <c r="H154" s="57">
        <v>50000000</v>
      </c>
      <c r="I154" s="57">
        <v>0</v>
      </c>
      <c r="J154" s="57">
        <v>1353950.39</v>
      </c>
      <c r="K154" s="2"/>
      <c r="L154" s="2"/>
      <c r="M154" s="2" t="s">
        <v>70</v>
      </c>
      <c r="N154" s="2" t="s">
        <v>51</v>
      </c>
      <c r="O154" s="2" t="s">
        <v>83</v>
      </c>
      <c r="P154" s="2" t="s">
        <v>224</v>
      </c>
    </row>
    <row r="155" spans="1:16" ht="28" customHeight="1" x14ac:dyDescent="0.35">
      <c r="A155" s="2" t="s">
        <v>619</v>
      </c>
      <c r="B155" s="2" t="s">
        <v>565</v>
      </c>
      <c r="C155" s="2" t="s">
        <v>101</v>
      </c>
      <c r="D155" s="2" t="s">
        <v>102</v>
      </c>
      <c r="E155" s="2" t="s">
        <v>620</v>
      </c>
      <c r="F155" s="2" t="s">
        <v>621</v>
      </c>
      <c r="G155" s="57">
        <v>1740000</v>
      </c>
      <c r="H155" s="57">
        <v>740000</v>
      </c>
      <c r="I155" s="57">
        <v>0</v>
      </c>
      <c r="J155" s="57">
        <v>1000000</v>
      </c>
      <c r="K155" s="2"/>
      <c r="L155" s="2"/>
      <c r="M155" s="2" t="s">
        <v>115</v>
      </c>
      <c r="N155" s="2" t="s">
        <v>49</v>
      </c>
      <c r="O155" s="2" t="s">
        <v>50</v>
      </c>
      <c r="P155" s="2" t="s">
        <v>64</v>
      </c>
    </row>
    <row r="156" spans="1:16" ht="28" customHeight="1" x14ac:dyDescent="0.35">
      <c r="A156" s="2" t="s">
        <v>622</v>
      </c>
      <c r="B156" s="2" t="s">
        <v>565</v>
      </c>
      <c r="C156" s="2" t="s">
        <v>101</v>
      </c>
      <c r="D156" s="2" t="s">
        <v>107</v>
      </c>
      <c r="E156" s="2" t="s">
        <v>623</v>
      </c>
      <c r="F156" s="2" t="s">
        <v>624</v>
      </c>
      <c r="G156" s="57">
        <v>700000</v>
      </c>
      <c r="H156" s="57">
        <v>380000</v>
      </c>
      <c r="I156" s="57">
        <v>0</v>
      </c>
      <c r="J156" s="57">
        <v>320000</v>
      </c>
      <c r="K156" s="2"/>
      <c r="L156" s="2"/>
      <c r="M156" s="2" t="s">
        <v>77</v>
      </c>
      <c r="N156" s="2" t="s">
        <v>49</v>
      </c>
      <c r="O156" s="2" t="s">
        <v>50</v>
      </c>
      <c r="P156" s="2" t="s">
        <v>57</v>
      </c>
    </row>
    <row r="157" spans="1:16" ht="28" customHeight="1" x14ac:dyDescent="0.35">
      <c r="A157" s="2" t="s">
        <v>625</v>
      </c>
      <c r="B157" s="2" t="s">
        <v>565</v>
      </c>
      <c r="C157" s="2" t="s">
        <v>101</v>
      </c>
      <c r="D157" s="2" t="s">
        <v>107</v>
      </c>
      <c r="E157" s="2" t="s">
        <v>626</v>
      </c>
      <c r="F157" s="2" t="s">
        <v>627</v>
      </c>
      <c r="G157" s="57">
        <v>15900000</v>
      </c>
      <c r="H157" s="57">
        <v>6000000</v>
      </c>
      <c r="I157" s="57">
        <v>0</v>
      </c>
      <c r="J157" s="57">
        <v>9900000</v>
      </c>
      <c r="K157" s="2"/>
      <c r="L157" s="2"/>
      <c r="M157" s="2" t="s">
        <v>145</v>
      </c>
      <c r="N157" s="2" t="s">
        <v>51</v>
      </c>
      <c r="O157" s="2" t="s">
        <v>83</v>
      </c>
      <c r="P157" s="2" t="s">
        <v>224</v>
      </c>
    </row>
    <row r="158" spans="1:16" ht="28" customHeight="1" x14ac:dyDescent="0.35">
      <c r="A158" s="2" t="s">
        <v>628</v>
      </c>
      <c r="B158" s="2" t="s">
        <v>565</v>
      </c>
      <c r="C158" s="2" t="s">
        <v>101</v>
      </c>
      <c r="D158" s="2" t="s">
        <v>107</v>
      </c>
      <c r="E158" s="2" t="s">
        <v>629</v>
      </c>
      <c r="F158" s="2" t="s">
        <v>630</v>
      </c>
      <c r="G158" s="57">
        <v>1555000</v>
      </c>
      <c r="H158" s="57">
        <v>815000</v>
      </c>
      <c r="I158" s="57">
        <v>0</v>
      </c>
      <c r="J158" s="57">
        <v>740000</v>
      </c>
      <c r="K158" s="2"/>
      <c r="L158" s="2"/>
      <c r="M158" s="2"/>
      <c r="N158" s="2"/>
      <c r="O158" s="2" t="s">
        <v>70</v>
      </c>
      <c r="P158" s="2" t="s">
        <v>83</v>
      </c>
    </row>
    <row r="159" spans="1:16" ht="28" customHeight="1" x14ac:dyDescent="0.35">
      <c r="A159" s="2" t="s">
        <v>631</v>
      </c>
      <c r="B159" s="2" t="s">
        <v>565</v>
      </c>
      <c r="C159" s="2" t="s">
        <v>101</v>
      </c>
      <c r="D159" s="2" t="s">
        <v>107</v>
      </c>
      <c r="E159" s="2" t="s">
        <v>632</v>
      </c>
      <c r="F159" s="2" t="s">
        <v>633</v>
      </c>
      <c r="G159" s="57">
        <v>16675765.41</v>
      </c>
      <c r="H159" s="57">
        <v>16216765.41</v>
      </c>
      <c r="I159" s="57">
        <v>0</v>
      </c>
      <c r="J159" s="57">
        <v>459000</v>
      </c>
      <c r="K159" s="2"/>
      <c r="L159" s="2"/>
      <c r="M159" s="2" t="s">
        <v>70</v>
      </c>
      <c r="N159" s="2" t="s">
        <v>64</v>
      </c>
      <c r="O159" s="2" t="s">
        <v>57</v>
      </c>
      <c r="P159" s="2" t="s">
        <v>65</v>
      </c>
    </row>
    <row r="160" spans="1:16" ht="28" customHeight="1" x14ac:dyDescent="0.35">
      <c r="A160" s="2" t="s">
        <v>634</v>
      </c>
      <c r="B160" s="2" t="s">
        <v>565</v>
      </c>
      <c r="C160" s="2" t="s">
        <v>101</v>
      </c>
      <c r="D160" s="2" t="s">
        <v>102</v>
      </c>
      <c r="E160" s="2" t="s">
        <v>635</v>
      </c>
      <c r="F160" s="2" t="s">
        <v>636</v>
      </c>
      <c r="G160" s="57">
        <v>5875000</v>
      </c>
      <c r="H160" s="57">
        <v>4450000</v>
      </c>
      <c r="I160" s="57">
        <v>0</v>
      </c>
      <c r="J160" s="57">
        <v>1425000</v>
      </c>
      <c r="K160" s="2"/>
      <c r="L160" s="2"/>
      <c r="M160" s="2" t="s">
        <v>115</v>
      </c>
      <c r="N160" s="2" t="s">
        <v>56</v>
      </c>
      <c r="O160" s="2" t="s">
        <v>51</v>
      </c>
      <c r="P160" s="2" t="s">
        <v>84</v>
      </c>
    </row>
    <row r="161" spans="1:16" ht="28" customHeight="1" x14ac:dyDescent="0.35">
      <c r="A161" s="2" t="s">
        <v>637</v>
      </c>
      <c r="B161" s="2" t="s">
        <v>565</v>
      </c>
      <c r="C161" s="2" t="s">
        <v>101</v>
      </c>
      <c r="D161" s="2" t="s">
        <v>102</v>
      </c>
      <c r="E161" s="2" t="s">
        <v>638</v>
      </c>
      <c r="F161" s="2" t="s">
        <v>639</v>
      </c>
      <c r="G161" s="57">
        <v>1200000</v>
      </c>
      <c r="H161" s="57">
        <v>510000</v>
      </c>
      <c r="I161" s="57">
        <v>0</v>
      </c>
      <c r="J161" s="57">
        <v>690000</v>
      </c>
      <c r="K161" s="2"/>
      <c r="L161" s="2"/>
      <c r="M161" s="2" t="s">
        <v>115</v>
      </c>
      <c r="N161" s="2" t="s">
        <v>50</v>
      </c>
      <c r="O161" s="2" t="s">
        <v>50</v>
      </c>
      <c r="P161" s="2" t="s">
        <v>57</v>
      </c>
    </row>
    <row r="162" spans="1:16" ht="28" customHeight="1" x14ac:dyDescent="0.35">
      <c r="A162" s="2" t="s">
        <v>640</v>
      </c>
      <c r="B162" s="2" t="s">
        <v>565</v>
      </c>
      <c r="C162" s="2" t="s">
        <v>101</v>
      </c>
      <c r="D162" s="2" t="s">
        <v>107</v>
      </c>
      <c r="E162" s="2" t="s">
        <v>641</v>
      </c>
      <c r="F162" s="2" t="s">
        <v>642</v>
      </c>
      <c r="G162" s="57">
        <v>8000000</v>
      </c>
      <c r="H162" s="57">
        <v>8000000</v>
      </c>
      <c r="I162" s="57">
        <v>0</v>
      </c>
      <c r="J162" s="57">
        <v>0</v>
      </c>
      <c r="K162" s="2"/>
      <c r="L162" s="2"/>
      <c r="M162" s="2" t="s">
        <v>50</v>
      </c>
      <c r="N162" s="2" t="s">
        <v>83</v>
      </c>
      <c r="O162" s="2" t="s">
        <v>64</v>
      </c>
      <c r="P162" s="2" t="s">
        <v>84</v>
      </c>
    </row>
    <row r="163" spans="1:16" ht="28" customHeight="1" x14ac:dyDescent="0.35">
      <c r="A163" s="2" t="s">
        <v>643</v>
      </c>
      <c r="B163" s="2" t="s">
        <v>565</v>
      </c>
      <c r="C163" s="2" t="s">
        <v>101</v>
      </c>
      <c r="D163" s="2" t="s">
        <v>107</v>
      </c>
      <c r="E163" s="2" t="s">
        <v>644</v>
      </c>
      <c r="F163" s="2" t="s">
        <v>645</v>
      </c>
      <c r="G163" s="57">
        <v>9700000</v>
      </c>
      <c r="H163" s="57">
        <v>5700000</v>
      </c>
      <c r="I163" s="57">
        <v>0</v>
      </c>
      <c r="J163" s="57">
        <v>4000000</v>
      </c>
      <c r="K163" s="2"/>
      <c r="L163" s="2"/>
      <c r="M163" s="2"/>
      <c r="N163" s="2"/>
      <c r="O163" s="2" t="s">
        <v>77</v>
      </c>
      <c r="P163" s="2" t="s">
        <v>64</v>
      </c>
    </row>
    <row r="164" spans="1:16" ht="28" customHeight="1" x14ac:dyDescent="0.35">
      <c r="A164" s="2" t="s">
        <v>646</v>
      </c>
      <c r="B164" s="2" t="s">
        <v>565</v>
      </c>
      <c r="C164" s="2" t="s">
        <v>101</v>
      </c>
      <c r="D164" s="2" t="s">
        <v>102</v>
      </c>
      <c r="E164" s="2" t="s">
        <v>647</v>
      </c>
      <c r="F164" s="2" t="s">
        <v>648</v>
      </c>
      <c r="G164" s="57">
        <v>3350000</v>
      </c>
      <c r="H164" s="57">
        <v>2150000</v>
      </c>
      <c r="I164" s="57">
        <v>0</v>
      </c>
      <c r="J164" s="57">
        <v>1200000</v>
      </c>
      <c r="K164" s="2"/>
      <c r="L164" s="2"/>
      <c r="M164" s="2" t="s">
        <v>70</v>
      </c>
      <c r="N164" s="2" t="s">
        <v>56</v>
      </c>
      <c r="O164" s="2" t="s">
        <v>51</v>
      </c>
      <c r="P164" s="2" t="s">
        <v>210</v>
      </c>
    </row>
    <row r="165" spans="1:16" ht="28" customHeight="1" x14ac:dyDescent="0.35">
      <c r="A165" s="2" t="s">
        <v>649</v>
      </c>
      <c r="B165" s="2" t="s">
        <v>565</v>
      </c>
      <c r="C165" s="2" t="s">
        <v>101</v>
      </c>
      <c r="D165" s="2" t="s">
        <v>107</v>
      </c>
      <c r="E165" s="2" t="s">
        <v>650</v>
      </c>
      <c r="F165" s="2" t="s">
        <v>651</v>
      </c>
      <c r="G165" s="57">
        <v>8700000</v>
      </c>
      <c r="H165" s="57">
        <v>5500000</v>
      </c>
      <c r="I165" s="57">
        <v>0</v>
      </c>
      <c r="J165" s="57">
        <v>3200000</v>
      </c>
      <c r="K165" s="2"/>
      <c r="L165" s="2"/>
      <c r="M165" s="2" t="s">
        <v>115</v>
      </c>
      <c r="N165" s="2" t="s">
        <v>56</v>
      </c>
      <c r="O165" s="2" t="s">
        <v>51</v>
      </c>
      <c r="P165" s="2" t="s">
        <v>52</v>
      </c>
    </row>
    <row r="166" spans="1:16" ht="28" customHeight="1" x14ac:dyDescent="0.35">
      <c r="A166" s="2" t="s">
        <v>652</v>
      </c>
      <c r="B166" s="2" t="s">
        <v>565</v>
      </c>
      <c r="C166" s="2" t="s">
        <v>101</v>
      </c>
      <c r="D166" s="2" t="s">
        <v>102</v>
      </c>
      <c r="E166" s="2" t="s">
        <v>653</v>
      </c>
      <c r="F166" s="2" t="s">
        <v>654</v>
      </c>
      <c r="G166" s="57">
        <v>2946545.11</v>
      </c>
      <c r="H166" s="57">
        <v>1500000</v>
      </c>
      <c r="I166" s="57">
        <v>0</v>
      </c>
      <c r="J166" s="57">
        <v>1446545.11</v>
      </c>
      <c r="K166" s="2"/>
      <c r="L166" s="2"/>
      <c r="M166" s="2" t="s">
        <v>70</v>
      </c>
      <c r="N166" s="2" t="s">
        <v>56</v>
      </c>
      <c r="O166" s="2" t="s">
        <v>64</v>
      </c>
      <c r="P166" s="2" t="s">
        <v>84</v>
      </c>
    </row>
    <row r="167" spans="1:16" ht="28" customHeight="1" x14ac:dyDescent="0.35">
      <c r="A167" s="2" t="s">
        <v>655</v>
      </c>
      <c r="B167" s="2" t="s">
        <v>575</v>
      </c>
      <c r="C167" s="2" t="s">
        <v>101</v>
      </c>
      <c r="D167" s="2" t="s">
        <v>102</v>
      </c>
      <c r="E167" s="2" t="s">
        <v>656</v>
      </c>
      <c r="F167" s="2" t="s">
        <v>657</v>
      </c>
      <c r="G167" s="57">
        <v>3000000</v>
      </c>
      <c r="H167" s="57">
        <v>3000000</v>
      </c>
      <c r="I167" s="57">
        <v>0</v>
      </c>
      <c r="J167" s="57">
        <v>0</v>
      </c>
      <c r="K167" s="2"/>
      <c r="L167" s="2"/>
      <c r="M167" s="2" t="s">
        <v>50</v>
      </c>
      <c r="N167" s="2" t="s">
        <v>85</v>
      </c>
      <c r="O167" s="2"/>
      <c r="P167" s="2"/>
    </row>
    <row r="168" spans="1:16" ht="28" customHeight="1" x14ac:dyDescent="0.35">
      <c r="A168" s="2" t="s">
        <v>658</v>
      </c>
      <c r="B168" s="2" t="s">
        <v>565</v>
      </c>
      <c r="C168" s="2" t="s">
        <v>101</v>
      </c>
      <c r="D168" s="2" t="s">
        <v>102</v>
      </c>
      <c r="E168" s="2" t="s">
        <v>659</v>
      </c>
      <c r="F168" s="2" t="s">
        <v>660</v>
      </c>
      <c r="G168" s="57">
        <v>3640000</v>
      </c>
      <c r="H168" s="57">
        <v>3000000</v>
      </c>
      <c r="I168" s="57">
        <v>0</v>
      </c>
      <c r="J168" s="57">
        <v>640000</v>
      </c>
      <c r="K168" s="2"/>
      <c r="L168" s="2"/>
      <c r="M168" s="2" t="s">
        <v>70</v>
      </c>
      <c r="N168" s="2" t="s">
        <v>51</v>
      </c>
      <c r="O168" s="2" t="s">
        <v>83</v>
      </c>
      <c r="P168" s="2" t="s">
        <v>84</v>
      </c>
    </row>
    <row r="169" spans="1:16" ht="28" customHeight="1" x14ac:dyDescent="0.35">
      <c r="A169" s="2" t="s">
        <v>661</v>
      </c>
      <c r="B169" s="2" t="s">
        <v>565</v>
      </c>
      <c r="C169" s="2" t="s">
        <v>101</v>
      </c>
      <c r="D169" s="2" t="s">
        <v>102</v>
      </c>
      <c r="E169" s="2" t="s">
        <v>662</v>
      </c>
      <c r="F169" s="2" t="s">
        <v>663</v>
      </c>
      <c r="G169" s="57">
        <v>2004942.49</v>
      </c>
      <c r="H169" s="57">
        <v>1500000</v>
      </c>
      <c r="I169" s="57">
        <v>0</v>
      </c>
      <c r="J169" s="57">
        <v>504942.49</v>
      </c>
      <c r="K169" s="2"/>
      <c r="L169" s="2"/>
      <c r="M169" s="2" t="s">
        <v>115</v>
      </c>
      <c r="N169" s="2" t="s">
        <v>49</v>
      </c>
      <c r="O169" s="2" t="s">
        <v>50</v>
      </c>
      <c r="P169" s="2" t="s">
        <v>57</v>
      </c>
    </row>
    <row r="170" spans="1:16" ht="28" customHeight="1" x14ac:dyDescent="0.35">
      <c r="A170" s="2" t="s">
        <v>664</v>
      </c>
      <c r="B170" s="2" t="s">
        <v>565</v>
      </c>
      <c r="C170" s="2" t="s">
        <v>101</v>
      </c>
      <c r="D170" s="2" t="s">
        <v>102</v>
      </c>
      <c r="E170" s="2" t="s">
        <v>665</v>
      </c>
      <c r="F170" s="2" t="s">
        <v>666</v>
      </c>
      <c r="G170" s="57">
        <v>1378250.64</v>
      </c>
      <c r="H170" s="57">
        <v>528250.64</v>
      </c>
      <c r="I170" s="57">
        <v>0</v>
      </c>
      <c r="J170" s="57">
        <v>850000</v>
      </c>
      <c r="K170" s="2"/>
      <c r="L170" s="2"/>
      <c r="M170" s="2" t="s">
        <v>77</v>
      </c>
      <c r="N170" s="2" t="s">
        <v>56</v>
      </c>
      <c r="O170" s="2" t="s">
        <v>51</v>
      </c>
      <c r="P170" s="2" t="s">
        <v>85</v>
      </c>
    </row>
    <row r="171" spans="1:16" ht="28" customHeight="1" x14ac:dyDescent="0.35">
      <c r="A171" s="2" t="s">
        <v>667</v>
      </c>
      <c r="B171" s="2" t="s">
        <v>565</v>
      </c>
      <c r="C171" s="2" t="s">
        <v>101</v>
      </c>
      <c r="D171" s="2" t="s">
        <v>102</v>
      </c>
      <c r="E171" s="2" t="s">
        <v>668</v>
      </c>
      <c r="F171" s="2" t="s">
        <v>669</v>
      </c>
      <c r="G171" s="57">
        <v>5200000</v>
      </c>
      <c r="H171" s="57">
        <v>5200000</v>
      </c>
      <c r="I171" s="57">
        <v>0</v>
      </c>
      <c r="J171" s="57">
        <v>0</v>
      </c>
      <c r="K171" s="2"/>
      <c r="L171" s="2"/>
      <c r="M171" s="2" t="s">
        <v>49</v>
      </c>
      <c r="N171" s="2" t="s">
        <v>51</v>
      </c>
      <c r="O171" s="2" t="s">
        <v>83</v>
      </c>
      <c r="P171" s="2" t="s">
        <v>224</v>
      </c>
    </row>
    <row r="172" spans="1:16" ht="28" customHeight="1" x14ac:dyDescent="0.35">
      <c r="A172" s="2" t="s">
        <v>670</v>
      </c>
      <c r="B172" s="2" t="s">
        <v>565</v>
      </c>
      <c r="C172" s="2" t="s">
        <v>101</v>
      </c>
      <c r="D172" s="2" t="s">
        <v>102</v>
      </c>
      <c r="E172" s="2" t="s">
        <v>671</v>
      </c>
      <c r="F172" s="2" t="s">
        <v>672</v>
      </c>
      <c r="G172" s="57">
        <v>800000</v>
      </c>
      <c r="H172" s="57">
        <v>250000</v>
      </c>
      <c r="I172" s="57">
        <v>0</v>
      </c>
      <c r="J172" s="57">
        <v>550000</v>
      </c>
      <c r="K172" s="2"/>
      <c r="L172" s="2"/>
      <c r="M172" s="2"/>
      <c r="N172" s="2"/>
      <c r="O172" s="2" t="s">
        <v>49</v>
      </c>
      <c r="P172" s="2" t="s">
        <v>57</v>
      </c>
    </row>
    <row r="173" spans="1:16" ht="28" customHeight="1" x14ac:dyDescent="0.35">
      <c r="A173" s="2" t="s">
        <v>673</v>
      </c>
      <c r="B173" s="2" t="s">
        <v>565</v>
      </c>
      <c r="C173" s="2" t="s">
        <v>101</v>
      </c>
      <c r="D173" s="2" t="s">
        <v>107</v>
      </c>
      <c r="E173" s="2" t="s">
        <v>674</v>
      </c>
      <c r="F173" s="2" t="s">
        <v>675</v>
      </c>
      <c r="G173" s="57">
        <v>5078183.76</v>
      </c>
      <c r="H173" s="57">
        <v>3000000</v>
      </c>
      <c r="I173" s="57">
        <v>0</v>
      </c>
      <c r="J173" s="57">
        <v>2078183.76</v>
      </c>
      <c r="K173" s="2"/>
      <c r="L173" s="2"/>
      <c r="M173" s="2" t="s">
        <v>115</v>
      </c>
      <c r="N173" s="2" t="s">
        <v>56</v>
      </c>
      <c r="O173" s="2" t="s">
        <v>51</v>
      </c>
      <c r="P173" s="2" t="s">
        <v>84</v>
      </c>
    </row>
    <row r="174" spans="1:16" ht="28" customHeight="1" x14ac:dyDescent="0.35">
      <c r="A174" s="2" t="s">
        <v>676</v>
      </c>
      <c r="B174" s="2" t="s">
        <v>565</v>
      </c>
      <c r="C174" s="2" t="s">
        <v>101</v>
      </c>
      <c r="D174" s="2" t="s">
        <v>102</v>
      </c>
      <c r="E174" s="2" t="s">
        <v>677</v>
      </c>
      <c r="F174" s="2" t="s">
        <v>678</v>
      </c>
      <c r="G174" s="57">
        <v>1950000</v>
      </c>
      <c r="H174" s="57">
        <v>900000</v>
      </c>
      <c r="I174" s="57">
        <v>0</v>
      </c>
      <c r="J174" s="57">
        <v>1050000</v>
      </c>
      <c r="K174" s="2"/>
      <c r="L174" s="2"/>
      <c r="M174" s="2" t="s">
        <v>77</v>
      </c>
      <c r="N174" s="2" t="s">
        <v>56</v>
      </c>
      <c r="O174" s="2" t="s">
        <v>51</v>
      </c>
      <c r="P174" s="2" t="s">
        <v>52</v>
      </c>
    </row>
    <row r="175" spans="1:16" ht="28" customHeight="1" x14ac:dyDescent="0.35">
      <c r="A175" s="2" t="s">
        <v>679</v>
      </c>
      <c r="B175" s="2" t="s">
        <v>680</v>
      </c>
      <c r="C175" s="2" t="s">
        <v>261</v>
      </c>
      <c r="D175" s="2" t="s">
        <v>262</v>
      </c>
      <c r="E175" s="2" t="s">
        <v>681</v>
      </c>
      <c r="F175" s="2" t="s">
        <v>682</v>
      </c>
      <c r="G175" s="57">
        <v>9500000</v>
      </c>
      <c r="H175" s="57">
        <v>9500000</v>
      </c>
      <c r="I175" s="57">
        <v>0</v>
      </c>
      <c r="J175" s="57">
        <v>0</v>
      </c>
      <c r="K175" s="2" t="s">
        <v>50</v>
      </c>
      <c r="L175" s="2" t="s">
        <v>50</v>
      </c>
      <c r="M175" s="2" t="s">
        <v>50</v>
      </c>
      <c r="N175" s="2" t="s">
        <v>50</v>
      </c>
      <c r="O175" s="2" t="s">
        <v>50</v>
      </c>
      <c r="P175" s="2" t="s">
        <v>52</v>
      </c>
    </row>
    <row r="176" spans="1:16" ht="28" customHeight="1" x14ac:dyDescent="0.35">
      <c r="A176" s="2" t="s">
        <v>683</v>
      </c>
      <c r="B176" s="2" t="s">
        <v>680</v>
      </c>
      <c r="C176" s="2" t="s">
        <v>127</v>
      </c>
      <c r="D176" s="2" t="s">
        <v>128</v>
      </c>
      <c r="E176" s="2" t="s">
        <v>684</v>
      </c>
      <c r="F176" s="2" t="s">
        <v>685</v>
      </c>
      <c r="G176" s="57">
        <v>1500000</v>
      </c>
      <c r="H176" s="57">
        <v>1500000</v>
      </c>
      <c r="I176" s="57">
        <v>0</v>
      </c>
      <c r="J176" s="57">
        <v>0</v>
      </c>
      <c r="K176" s="2" t="s">
        <v>50</v>
      </c>
      <c r="L176" s="2" t="s">
        <v>56</v>
      </c>
      <c r="M176" s="2" t="s">
        <v>50</v>
      </c>
      <c r="N176" s="2" t="s">
        <v>50</v>
      </c>
      <c r="O176" s="2" t="s">
        <v>50</v>
      </c>
      <c r="P176" s="2" t="s">
        <v>686</v>
      </c>
    </row>
    <row r="177" spans="1:16" ht="28" customHeight="1" x14ac:dyDescent="0.35">
      <c r="A177" s="2" t="s">
        <v>687</v>
      </c>
      <c r="B177" s="2" t="s">
        <v>688</v>
      </c>
      <c r="C177" s="2" t="s">
        <v>45</v>
      </c>
      <c r="D177" s="2" t="s">
        <v>46</v>
      </c>
      <c r="E177" s="2" t="s">
        <v>689</v>
      </c>
      <c r="F177" s="2" t="s">
        <v>690</v>
      </c>
      <c r="G177" s="57">
        <v>6000000</v>
      </c>
      <c r="H177" s="57">
        <v>6000000</v>
      </c>
      <c r="I177" s="57">
        <v>0</v>
      </c>
      <c r="J177" s="57">
        <v>0</v>
      </c>
      <c r="K177" s="2" t="s">
        <v>50</v>
      </c>
      <c r="L177" s="2" t="s">
        <v>50</v>
      </c>
      <c r="M177" s="2" t="s">
        <v>50</v>
      </c>
      <c r="N177" s="2" t="s">
        <v>83</v>
      </c>
      <c r="O177" s="2" t="s">
        <v>64</v>
      </c>
      <c r="P177" s="2" t="s">
        <v>94</v>
      </c>
    </row>
    <row r="178" spans="1:16" ht="28" customHeight="1" x14ac:dyDescent="0.35">
      <c r="A178" s="2" t="s">
        <v>691</v>
      </c>
      <c r="B178" s="2" t="s">
        <v>680</v>
      </c>
      <c r="C178" s="2" t="s">
        <v>60</v>
      </c>
      <c r="D178" s="2" t="s">
        <v>61</v>
      </c>
      <c r="E178" s="2" t="s">
        <v>692</v>
      </c>
      <c r="F178" s="2" t="s">
        <v>693</v>
      </c>
      <c r="G178" s="57">
        <v>2400000</v>
      </c>
      <c r="H178" s="57">
        <v>2400000</v>
      </c>
      <c r="I178" s="57">
        <v>0</v>
      </c>
      <c r="J178" s="57">
        <v>0</v>
      </c>
      <c r="K178" s="2" t="s">
        <v>49</v>
      </c>
      <c r="L178" s="2" t="s">
        <v>50</v>
      </c>
      <c r="M178" s="2" t="s">
        <v>50</v>
      </c>
      <c r="N178" s="2" t="s">
        <v>83</v>
      </c>
      <c r="O178" s="2" t="s">
        <v>51</v>
      </c>
      <c r="P178" s="2" t="s">
        <v>84</v>
      </c>
    </row>
    <row r="179" spans="1:16" ht="28" customHeight="1" x14ac:dyDescent="0.35">
      <c r="A179" s="2" t="s">
        <v>694</v>
      </c>
      <c r="B179" s="2" t="s">
        <v>695</v>
      </c>
      <c r="C179" s="2" t="s">
        <v>73</v>
      </c>
      <c r="D179" s="2" t="s">
        <v>696</v>
      </c>
      <c r="E179" s="2" t="s">
        <v>697</v>
      </c>
      <c r="F179" s="2" t="s">
        <v>698</v>
      </c>
      <c r="G179" s="57">
        <v>48500000</v>
      </c>
      <c r="H179" s="57">
        <v>35450000</v>
      </c>
      <c r="I179" s="57">
        <v>0</v>
      </c>
      <c r="J179" s="57">
        <v>13050000</v>
      </c>
      <c r="K179" s="2" t="s">
        <v>115</v>
      </c>
      <c r="L179" s="2" t="s">
        <v>50</v>
      </c>
      <c r="M179" s="2" t="s">
        <v>145</v>
      </c>
      <c r="N179" s="2" t="s">
        <v>83</v>
      </c>
      <c r="O179" s="2" t="s">
        <v>56</v>
      </c>
      <c r="P179" s="2" t="s">
        <v>83</v>
      </c>
    </row>
    <row r="180" spans="1:16" ht="28" customHeight="1" x14ac:dyDescent="0.35">
      <c r="A180" s="2" t="s">
        <v>699</v>
      </c>
      <c r="B180" s="2" t="s">
        <v>695</v>
      </c>
      <c r="C180" s="2" t="s">
        <v>73</v>
      </c>
      <c r="D180" s="2" t="s">
        <v>74</v>
      </c>
      <c r="E180" s="2" t="s">
        <v>700</v>
      </c>
      <c r="F180" s="2" t="s">
        <v>701</v>
      </c>
      <c r="G180" s="57">
        <v>29000000</v>
      </c>
      <c r="H180" s="57">
        <v>8000000</v>
      </c>
      <c r="I180" s="57">
        <v>0</v>
      </c>
      <c r="J180" s="57">
        <v>21000000</v>
      </c>
      <c r="K180" s="2" t="s">
        <v>50</v>
      </c>
      <c r="L180" s="2" t="s">
        <v>56</v>
      </c>
      <c r="M180" s="2" t="s">
        <v>50</v>
      </c>
      <c r="N180" s="2" t="s">
        <v>52</v>
      </c>
      <c r="O180" s="2" t="s">
        <v>50</v>
      </c>
      <c r="P180" s="2" t="s">
        <v>52</v>
      </c>
    </row>
    <row r="181" spans="1:16" ht="28" customHeight="1" x14ac:dyDescent="0.35">
      <c r="A181" s="2" t="s">
        <v>702</v>
      </c>
      <c r="B181" s="2" t="s">
        <v>680</v>
      </c>
      <c r="C181" s="2" t="s">
        <v>127</v>
      </c>
      <c r="D181" s="2" t="s">
        <v>128</v>
      </c>
      <c r="E181" s="2" t="s">
        <v>703</v>
      </c>
      <c r="F181" s="2" t="s">
        <v>704</v>
      </c>
      <c r="G181" s="57">
        <v>671000</v>
      </c>
      <c r="H181" s="57">
        <v>671000</v>
      </c>
      <c r="I181" s="57">
        <v>0</v>
      </c>
      <c r="J181" s="57">
        <v>0</v>
      </c>
      <c r="K181" s="2" t="s">
        <v>50</v>
      </c>
      <c r="L181" s="2" t="s">
        <v>50</v>
      </c>
      <c r="M181" s="2" t="s">
        <v>50</v>
      </c>
      <c r="N181" s="2" t="s">
        <v>50</v>
      </c>
      <c r="O181" s="2" t="s">
        <v>50</v>
      </c>
      <c r="P181" s="2" t="s">
        <v>83</v>
      </c>
    </row>
    <row r="182" spans="1:16" ht="28" customHeight="1" x14ac:dyDescent="0.35">
      <c r="A182" s="2" t="s">
        <v>705</v>
      </c>
      <c r="B182" s="2" t="s">
        <v>706</v>
      </c>
      <c r="C182" s="2" t="s">
        <v>101</v>
      </c>
      <c r="D182" s="2" t="s">
        <v>107</v>
      </c>
      <c r="E182" s="2" t="s">
        <v>707</v>
      </c>
      <c r="F182" s="2" t="s">
        <v>708</v>
      </c>
      <c r="G182" s="57">
        <v>2000000</v>
      </c>
      <c r="H182" s="57">
        <v>2000000</v>
      </c>
      <c r="I182" s="57">
        <v>0</v>
      </c>
      <c r="J182" s="57">
        <v>0</v>
      </c>
      <c r="K182" s="2" t="s">
        <v>49</v>
      </c>
      <c r="L182" s="2" t="s">
        <v>84</v>
      </c>
      <c r="M182" s="2" t="s">
        <v>50</v>
      </c>
      <c r="N182" s="2" t="s">
        <v>85</v>
      </c>
      <c r="O182" s="2" t="s">
        <v>51</v>
      </c>
      <c r="P182" s="2" t="s">
        <v>210</v>
      </c>
    </row>
    <row r="183" spans="1:16" ht="28" customHeight="1" x14ac:dyDescent="0.35">
      <c r="A183" s="2" t="s">
        <v>709</v>
      </c>
      <c r="B183" s="2" t="s">
        <v>710</v>
      </c>
      <c r="C183" s="2" t="s">
        <v>261</v>
      </c>
      <c r="D183" s="2" t="s">
        <v>262</v>
      </c>
      <c r="E183" s="2" t="s">
        <v>711</v>
      </c>
      <c r="F183" s="2" t="s">
        <v>712</v>
      </c>
      <c r="G183" s="57">
        <v>7600000</v>
      </c>
      <c r="H183" s="57">
        <v>7600000</v>
      </c>
      <c r="I183" s="57">
        <v>0</v>
      </c>
      <c r="J183" s="57">
        <v>0</v>
      </c>
      <c r="K183" s="2" t="s">
        <v>115</v>
      </c>
      <c r="L183" s="2" t="s">
        <v>70</v>
      </c>
      <c r="M183" s="2" t="s">
        <v>115</v>
      </c>
      <c r="N183" s="2" t="s">
        <v>56</v>
      </c>
      <c r="O183" s="2" t="s">
        <v>51</v>
      </c>
      <c r="P183" s="2" t="s">
        <v>65</v>
      </c>
    </row>
    <row r="184" spans="1:16" ht="28" customHeight="1" x14ac:dyDescent="0.35">
      <c r="A184" s="2" t="s">
        <v>713</v>
      </c>
      <c r="B184" s="2" t="s">
        <v>364</v>
      </c>
      <c r="C184" s="2" t="s">
        <v>261</v>
      </c>
      <c r="D184" s="2" t="s">
        <v>262</v>
      </c>
      <c r="E184" s="2" t="s">
        <v>714</v>
      </c>
      <c r="F184" s="2" t="s">
        <v>715</v>
      </c>
      <c r="G184" s="57">
        <v>5900000</v>
      </c>
      <c r="H184" s="57">
        <v>5310000</v>
      </c>
      <c r="I184" s="57">
        <v>0</v>
      </c>
      <c r="J184" s="57">
        <v>590000</v>
      </c>
      <c r="K184" s="2"/>
      <c r="L184" s="2"/>
      <c r="M184" s="2"/>
      <c r="N184" s="2"/>
      <c r="O184" s="2" t="s">
        <v>50</v>
      </c>
      <c r="P184" s="2" t="s">
        <v>57</v>
      </c>
    </row>
    <row r="185" spans="1:16" ht="28" customHeight="1" x14ac:dyDescent="0.35">
      <c r="A185" s="2" t="s">
        <v>716</v>
      </c>
      <c r="B185" s="2" t="s">
        <v>717</v>
      </c>
      <c r="C185" s="2" t="s">
        <v>261</v>
      </c>
      <c r="D185" s="2" t="s">
        <v>262</v>
      </c>
      <c r="E185" s="2" t="s">
        <v>718</v>
      </c>
      <c r="F185" s="2" t="s">
        <v>719</v>
      </c>
      <c r="G185" s="57">
        <v>4000000</v>
      </c>
      <c r="H185" s="57">
        <v>2333888.88</v>
      </c>
      <c r="I185" s="57">
        <v>0</v>
      </c>
      <c r="J185" s="57">
        <v>1666111.12</v>
      </c>
      <c r="K185" s="2" t="s">
        <v>70</v>
      </c>
      <c r="L185" s="2" t="s">
        <v>49</v>
      </c>
      <c r="M185" s="2" t="s">
        <v>49</v>
      </c>
      <c r="N185" s="2" t="s">
        <v>56</v>
      </c>
      <c r="O185" s="2" t="s">
        <v>56</v>
      </c>
      <c r="P185" s="2" t="s">
        <v>83</v>
      </c>
    </row>
    <row r="186" spans="1:16" ht="28" customHeight="1" x14ac:dyDescent="0.35">
      <c r="A186" s="2" t="s">
        <v>720</v>
      </c>
      <c r="B186" s="2" t="s">
        <v>59</v>
      </c>
      <c r="C186" s="2" t="s">
        <v>261</v>
      </c>
      <c r="D186" s="2" t="s">
        <v>365</v>
      </c>
      <c r="E186" s="2" t="s">
        <v>721</v>
      </c>
      <c r="F186" s="2" t="s">
        <v>722</v>
      </c>
      <c r="G186" s="57">
        <v>25000000</v>
      </c>
      <c r="H186" s="57">
        <v>25000000</v>
      </c>
      <c r="I186" s="57">
        <v>0</v>
      </c>
      <c r="J186" s="57">
        <v>0</v>
      </c>
      <c r="K186" s="2" t="s">
        <v>49</v>
      </c>
      <c r="L186" s="2" t="s">
        <v>56</v>
      </c>
      <c r="M186" s="2" t="s">
        <v>56</v>
      </c>
      <c r="N186" s="2" t="s">
        <v>64</v>
      </c>
      <c r="O186" s="2" t="s">
        <v>64</v>
      </c>
      <c r="P186" s="2" t="s">
        <v>65</v>
      </c>
    </row>
    <row r="187" spans="1:16" ht="28" customHeight="1" x14ac:dyDescent="0.35">
      <c r="A187" s="2" t="s">
        <v>723</v>
      </c>
      <c r="B187" s="2" t="s">
        <v>724</v>
      </c>
      <c r="C187" s="2" t="s">
        <v>261</v>
      </c>
      <c r="D187" s="2" t="s">
        <v>262</v>
      </c>
      <c r="E187" s="2" t="s">
        <v>725</v>
      </c>
      <c r="F187" s="2" t="s">
        <v>726</v>
      </c>
      <c r="G187" s="57">
        <v>7000000</v>
      </c>
      <c r="H187" s="57">
        <v>3050000</v>
      </c>
      <c r="I187" s="57">
        <v>0</v>
      </c>
      <c r="J187" s="57">
        <v>3950000</v>
      </c>
      <c r="K187" s="2" t="s">
        <v>727</v>
      </c>
      <c r="L187" s="2" t="s">
        <v>727</v>
      </c>
      <c r="M187" s="2" t="s">
        <v>49</v>
      </c>
      <c r="N187" s="2" t="s">
        <v>49</v>
      </c>
      <c r="O187" s="2" t="s">
        <v>50</v>
      </c>
      <c r="P187" s="2" t="s">
        <v>83</v>
      </c>
    </row>
    <row r="188" spans="1:16" ht="28" customHeight="1" x14ac:dyDescent="0.35">
      <c r="A188" s="2" t="s">
        <v>728</v>
      </c>
      <c r="B188" s="2" t="s">
        <v>729</v>
      </c>
      <c r="C188" s="2" t="s">
        <v>261</v>
      </c>
      <c r="D188" s="2" t="s">
        <v>262</v>
      </c>
      <c r="E188" s="2" t="s">
        <v>730</v>
      </c>
      <c r="F188" s="2" t="s">
        <v>731</v>
      </c>
      <c r="G188" s="57">
        <v>7000000</v>
      </c>
      <c r="H188" s="57">
        <v>5500000</v>
      </c>
      <c r="I188" s="57">
        <v>0</v>
      </c>
      <c r="J188" s="57">
        <v>1500000</v>
      </c>
      <c r="K188" s="2"/>
      <c r="L188" s="2"/>
      <c r="M188" s="2" t="s">
        <v>115</v>
      </c>
      <c r="N188" s="2" t="s">
        <v>49</v>
      </c>
      <c r="O188" s="2" t="s">
        <v>49</v>
      </c>
      <c r="P188" s="2" t="s">
        <v>57</v>
      </c>
    </row>
    <row r="189" spans="1:16" ht="28" customHeight="1" x14ac:dyDescent="0.35">
      <c r="A189" s="2" t="s">
        <v>732</v>
      </c>
      <c r="B189" s="2" t="s">
        <v>680</v>
      </c>
      <c r="C189" s="2" t="s">
        <v>261</v>
      </c>
      <c r="D189" s="2" t="s">
        <v>262</v>
      </c>
      <c r="E189" s="2" t="s">
        <v>75</v>
      </c>
      <c r="F189" s="2" t="s">
        <v>733</v>
      </c>
      <c r="G189" s="57">
        <v>2240000</v>
      </c>
      <c r="H189" s="57">
        <v>2240000</v>
      </c>
      <c r="I189" s="57">
        <v>0</v>
      </c>
      <c r="J189" s="57">
        <v>0</v>
      </c>
      <c r="K189" s="2" t="s">
        <v>50</v>
      </c>
      <c r="L189" s="2" t="s">
        <v>50</v>
      </c>
      <c r="M189" s="2" t="s">
        <v>56</v>
      </c>
      <c r="N189" s="2" t="s">
        <v>56</v>
      </c>
      <c r="O189" s="2" t="s">
        <v>56</v>
      </c>
      <c r="P189" s="2" t="s">
        <v>52</v>
      </c>
    </row>
    <row r="190" spans="1:16" ht="28" customHeight="1" x14ac:dyDescent="0.35">
      <c r="A190" s="2" t="s">
        <v>734</v>
      </c>
      <c r="B190" s="2" t="s">
        <v>67</v>
      </c>
      <c r="C190" s="2" t="s">
        <v>261</v>
      </c>
      <c r="D190" s="2" t="s">
        <v>313</v>
      </c>
      <c r="E190" s="2" t="s">
        <v>75</v>
      </c>
      <c r="F190" s="2" t="s">
        <v>735</v>
      </c>
      <c r="G190" s="57">
        <v>12000000</v>
      </c>
      <c r="H190" s="57">
        <v>9100000</v>
      </c>
      <c r="I190" s="57">
        <v>0</v>
      </c>
      <c r="J190" s="57">
        <v>2900000</v>
      </c>
      <c r="K190" s="2" t="s">
        <v>49</v>
      </c>
      <c r="L190" s="2" t="s">
        <v>56</v>
      </c>
      <c r="M190" s="2" t="s">
        <v>56</v>
      </c>
      <c r="N190" s="2" t="s">
        <v>84</v>
      </c>
      <c r="O190" s="2"/>
      <c r="P190" s="2"/>
    </row>
    <row r="191" spans="1:16" ht="28" customHeight="1" x14ac:dyDescent="0.35">
      <c r="A191" s="2" t="s">
        <v>736</v>
      </c>
      <c r="B191" s="2" t="s">
        <v>737</v>
      </c>
      <c r="C191" s="2" t="s">
        <v>261</v>
      </c>
      <c r="D191" s="2" t="s">
        <v>262</v>
      </c>
      <c r="E191" s="2" t="s">
        <v>738</v>
      </c>
      <c r="F191" s="2" t="s">
        <v>739</v>
      </c>
      <c r="G191" s="57">
        <v>2500000</v>
      </c>
      <c r="H191" s="57">
        <v>2500000</v>
      </c>
      <c r="I191" s="57">
        <v>0</v>
      </c>
      <c r="J191" s="57">
        <v>0</v>
      </c>
      <c r="K191" s="2" t="s">
        <v>50</v>
      </c>
      <c r="L191" s="2" t="s">
        <v>56</v>
      </c>
      <c r="M191" s="2" t="s">
        <v>56</v>
      </c>
      <c r="N191" s="2" t="s">
        <v>51</v>
      </c>
      <c r="O191" s="2" t="s">
        <v>83</v>
      </c>
      <c r="P191" s="2" t="s">
        <v>57</v>
      </c>
    </row>
    <row r="192" spans="1:16" ht="28" customHeight="1" x14ac:dyDescent="0.35">
      <c r="A192" s="2" t="s">
        <v>740</v>
      </c>
      <c r="B192" s="2" t="s">
        <v>575</v>
      </c>
      <c r="C192" s="2" t="s">
        <v>261</v>
      </c>
      <c r="D192" s="2" t="s">
        <v>262</v>
      </c>
      <c r="E192" s="2" t="s">
        <v>741</v>
      </c>
      <c r="F192" s="2" t="s">
        <v>742</v>
      </c>
      <c r="G192" s="57">
        <v>48580000</v>
      </c>
      <c r="H192" s="57">
        <v>25000000</v>
      </c>
      <c r="I192" s="57">
        <v>0</v>
      </c>
      <c r="J192" s="57">
        <v>23580000</v>
      </c>
      <c r="K192" s="2"/>
      <c r="L192" s="2"/>
      <c r="M192" s="2" t="s">
        <v>50</v>
      </c>
      <c r="N192" s="2" t="s">
        <v>83</v>
      </c>
      <c r="O192" s="2" t="s">
        <v>64</v>
      </c>
      <c r="P192" s="2" t="s">
        <v>94</v>
      </c>
    </row>
    <row r="193" spans="1:16" ht="28" customHeight="1" x14ac:dyDescent="0.35">
      <c r="A193" s="2" t="s">
        <v>743</v>
      </c>
      <c r="B193" s="2" t="s">
        <v>364</v>
      </c>
      <c r="C193" s="2" t="s">
        <v>261</v>
      </c>
      <c r="D193" s="2" t="s">
        <v>388</v>
      </c>
      <c r="E193" s="2" t="s">
        <v>744</v>
      </c>
      <c r="F193" s="2" t="s">
        <v>745</v>
      </c>
      <c r="G193" s="57">
        <v>247990360</v>
      </c>
      <c r="H193" s="57">
        <v>25500000</v>
      </c>
      <c r="I193" s="57">
        <v>0</v>
      </c>
      <c r="J193" s="57">
        <v>222490360</v>
      </c>
      <c r="K193" s="2"/>
      <c r="L193" s="2"/>
      <c r="M193" s="2" t="s">
        <v>115</v>
      </c>
      <c r="N193" s="2" t="s">
        <v>56</v>
      </c>
      <c r="O193" s="2" t="s">
        <v>51</v>
      </c>
      <c r="P193" s="2" t="s">
        <v>57</v>
      </c>
    </row>
    <row r="194" spans="1:16" ht="28" customHeight="1" x14ac:dyDescent="0.35">
      <c r="A194" s="2" t="s">
        <v>746</v>
      </c>
      <c r="B194" s="2" t="s">
        <v>747</v>
      </c>
      <c r="C194" s="2" t="s">
        <v>261</v>
      </c>
      <c r="D194" s="2" t="s">
        <v>262</v>
      </c>
      <c r="E194" s="2" t="s">
        <v>748</v>
      </c>
      <c r="F194" s="2" t="s">
        <v>749</v>
      </c>
      <c r="G194" s="57">
        <v>449756.78</v>
      </c>
      <c r="H194" s="57">
        <v>449756.78</v>
      </c>
      <c r="I194" s="57">
        <v>0</v>
      </c>
      <c r="J194" s="57">
        <v>0</v>
      </c>
      <c r="K194" s="2" t="s">
        <v>70</v>
      </c>
      <c r="L194" s="2" t="s">
        <v>70</v>
      </c>
      <c r="M194" s="2" t="s">
        <v>49</v>
      </c>
      <c r="N194" s="2" t="s">
        <v>50</v>
      </c>
      <c r="O194" s="2" t="s">
        <v>56</v>
      </c>
      <c r="P194" s="2" t="s">
        <v>52</v>
      </c>
    </row>
    <row r="195" spans="1:16" ht="28" customHeight="1" x14ac:dyDescent="0.35">
      <c r="A195" s="2" t="s">
        <v>750</v>
      </c>
      <c r="B195" s="2" t="s">
        <v>751</v>
      </c>
      <c r="C195" s="2" t="s">
        <v>261</v>
      </c>
      <c r="D195" s="2" t="s">
        <v>262</v>
      </c>
      <c r="E195" s="2" t="s">
        <v>752</v>
      </c>
      <c r="F195" s="2" t="s">
        <v>753</v>
      </c>
      <c r="G195" s="57">
        <v>6000000</v>
      </c>
      <c r="H195" s="57">
        <v>6000000</v>
      </c>
      <c r="I195" s="57">
        <v>0</v>
      </c>
      <c r="J195" s="57">
        <v>0</v>
      </c>
      <c r="K195" s="2" t="s">
        <v>77</v>
      </c>
      <c r="L195" s="2" t="s">
        <v>70</v>
      </c>
      <c r="M195" s="2" t="s">
        <v>49</v>
      </c>
      <c r="N195" s="2" t="s">
        <v>49</v>
      </c>
      <c r="O195" s="2" t="s">
        <v>50</v>
      </c>
      <c r="P195" s="2" t="s">
        <v>83</v>
      </c>
    </row>
    <row r="196" spans="1:16" ht="28" customHeight="1" x14ac:dyDescent="0.35">
      <c r="A196" s="2" t="s">
        <v>754</v>
      </c>
      <c r="B196" s="2" t="s">
        <v>755</v>
      </c>
      <c r="C196" s="2" t="s">
        <v>261</v>
      </c>
      <c r="D196" s="2" t="s">
        <v>262</v>
      </c>
      <c r="E196" s="2" t="s">
        <v>756</v>
      </c>
      <c r="F196" s="2" t="s">
        <v>757</v>
      </c>
      <c r="G196" s="57">
        <v>2000000</v>
      </c>
      <c r="H196" s="57">
        <v>2000000</v>
      </c>
      <c r="I196" s="57">
        <v>0</v>
      </c>
      <c r="J196" s="57">
        <v>0</v>
      </c>
      <c r="K196" s="2" t="s">
        <v>49</v>
      </c>
      <c r="L196" s="2" t="s">
        <v>49</v>
      </c>
      <c r="M196" s="2" t="s">
        <v>49</v>
      </c>
      <c r="N196" s="2" t="s">
        <v>50</v>
      </c>
      <c r="O196" s="2" t="s">
        <v>49</v>
      </c>
      <c r="P196" s="2" t="s">
        <v>56</v>
      </c>
    </row>
    <row r="197" spans="1:16" ht="28" customHeight="1" x14ac:dyDescent="0.35">
      <c r="A197" s="2" t="s">
        <v>758</v>
      </c>
      <c r="B197" s="2" t="s">
        <v>759</v>
      </c>
      <c r="C197" s="2" t="s">
        <v>261</v>
      </c>
      <c r="D197" s="2" t="s">
        <v>262</v>
      </c>
      <c r="E197" s="2" t="s">
        <v>760</v>
      </c>
      <c r="F197" s="2" t="s">
        <v>761</v>
      </c>
      <c r="G197" s="57">
        <v>27606000</v>
      </c>
      <c r="H197" s="57">
        <v>22000000</v>
      </c>
      <c r="I197" s="57">
        <v>0</v>
      </c>
      <c r="J197" s="57">
        <v>5606000</v>
      </c>
      <c r="K197" s="2" t="s">
        <v>77</v>
      </c>
      <c r="L197" s="2" t="s">
        <v>70</v>
      </c>
      <c r="M197" s="2" t="s">
        <v>70</v>
      </c>
      <c r="N197" s="2" t="s">
        <v>49</v>
      </c>
      <c r="O197" s="2" t="s">
        <v>50</v>
      </c>
      <c r="P197" s="2" t="s">
        <v>65</v>
      </c>
    </row>
    <row r="198" spans="1:16" ht="28" customHeight="1" x14ac:dyDescent="0.35">
      <c r="A198" s="2" t="s">
        <v>762</v>
      </c>
      <c r="B198" s="2" t="s">
        <v>528</v>
      </c>
      <c r="C198" s="2" t="s">
        <v>60</v>
      </c>
      <c r="D198" s="2" t="s">
        <v>61</v>
      </c>
      <c r="E198" s="2" t="s">
        <v>75</v>
      </c>
      <c r="F198" s="2" t="s">
        <v>763</v>
      </c>
      <c r="G198" s="57">
        <v>28344533.809999999</v>
      </c>
      <c r="H198" s="57">
        <v>25000000</v>
      </c>
      <c r="I198" s="57">
        <v>0</v>
      </c>
      <c r="J198" s="57">
        <v>3344533.8099999996</v>
      </c>
      <c r="K198" s="2" t="s">
        <v>77</v>
      </c>
      <c r="L198" s="2" t="s">
        <v>49</v>
      </c>
      <c r="M198" s="2" t="s">
        <v>49</v>
      </c>
      <c r="N198" s="2" t="s">
        <v>83</v>
      </c>
      <c r="O198" s="2" t="s">
        <v>49</v>
      </c>
      <c r="P198" s="2" t="s">
        <v>52</v>
      </c>
    </row>
    <row r="199" spans="1:16" ht="28" customHeight="1" x14ac:dyDescent="0.35">
      <c r="A199" s="2" t="s">
        <v>764</v>
      </c>
      <c r="B199" s="2" t="s">
        <v>765</v>
      </c>
      <c r="C199" s="2" t="s">
        <v>261</v>
      </c>
      <c r="D199" s="2" t="s">
        <v>262</v>
      </c>
      <c r="E199" s="2" t="s">
        <v>766</v>
      </c>
      <c r="F199" s="2" t="s">
        <v>767</v>
      </c>
      <c r="G199" s="57">
        <v>26600000</v>
      </c>
      <c r="H199" s="57">
        <v>14500000</v>
      </c>
      <c r="I199" s="57">
        <v>0</v>
      </c>
      <c r="J199" s="57">
        <v>12100000</v>
      </c>
      <c r="K199" s="2" t="s">
        <v>727</v>
      </c>
      <c r="L199" s="2" t="s">
        <v>727</v>
      </c>
      <c r="M199" s="2" t="s">
        <v>49</v>
      </c>
      <c r="N199" s="2" t="s">
        <v>49</v>
      </c>
      <c r="O199" s="2" t="s">
        <v>49</v>
      </c>
      <c r="P199" s="2" t="s">
        <v>85</v>
      </c>
    </row>
    <row r="200" spans="1:16" ht="28" customHeight="1" x14ac:dyDescent="0.35">
      <c r="A200" s="2" t="s">
        <v>768</v>
      </c>
      <c r="B200" s="2" t="s">
        <v>769</v>
      </c>
      <c r="C200" s="2" t="s">
        <v>261</v>
      </c>
      <c r="D200" s="2" t="s">
        <v>262</v>
      </c>
      <c r="E200" s="2" t="s">
        <v>770</v>
      </c>
      <c r="F200" s="2" t="s">
        <v>771</v>
      </c>
      <c r="G200" s="57">
        <v>2000000</v>
      </c>
      <c r="H200" s="57">
        <v>2000000</v>
      </c>
      <c r="I200" s="57">
        <v>0</v>
      </c>
      <c r="J200" s="57">
        <v>0</v>
      </c>
      <c r="K200" s="2" t="s">
        <v>77</v>
      </c>
      <c r="L200" s="2" t="s">
        <v>70</v>
      </c>
      <c r="M200" s="2" t="s">
        <v>49</v>
      </c>
      <c r="N200" s="2" t="s">
        <v>56</v>
      </c>
      <c r="O200" s="2" t="s">
        <v>56</v>
      </c>
      <c r="P200" s="2" t="s">
        <v>57</v>
      </c>
    </row>
    <row r="201" spans="1:16" ht="28" customHeight="1" x14ac:dyDescent="0.35">
      <c r="A201" s="2" t="s">
        <v>772</v>
      </c>
      <c r="B201" s="2" t="s">
        <v>773</v>
      </c>
      <c r="C201" s="2" t="s">
        <v>261</v>
      </c>
      <c r="D201" s="2" t="s">
        <v>262</v>
      </c>
      <c r="E201" s="2" t="s">
        <v>774</v>
      </c>
      <c r="F201" s="2" t="s">
        <v>775</v>
      </c>
      <c r="G201" s="57">
        <v>476167.81</v>
      </c>
      <c r="H201" s="57">
        <v>476167.81</v>
      </c>
      <c r="I201" s="57">
        <v>0</v>
      </c>
      <c r="J201" s="57">
        <v>0</v>
      </c>
      <c r="K201" s="2" t="s">
        <v>70</v>
      </c>
      <c r="L201" s="2" t="s">
        <v>49</v>
      </c>
      <c r="M201" s="2" t="s">
        <v>49</v>
      </c>
      <c r="N201" s="2" t="s">
        <v>50</v>
      </c>
      <c r="O201" s="2" t="s">
        <v>50</v>
      </c>
      <c r="P201" s="2" t="s">
        <v>56</v>
      </c>
    </row>
    <row r="202" spans="1:16" ht="28" customHeight="1" x14ac:dyDescent="0.35">
      <c r="A202" s="2" t="s">
        <v>776</v>
      </c>
      <c r="B202" s="2" t="s">
        <v>779</v>
      </c>
      <c r="C202" s="2" t="s">
        <v>101</v>
      </c>
      <c r="D202" s="2" t="s">
        <v>107</v>
      </c>
      <c r="E202" s="2" t="s">
        <v>777</v>
      </c>
      <c r="F202" s="2" t="s">
        <v>778</v>
      </c>
      <c r="G202" s="57">
        <v>2555000</v>
      </c>
      <c r="H202" s="57">
        <v>1000000</v>
      </c>
      <c r="I202" s="57">
        <v>0</v>
      </c>
      <c r="J202" s="57">
        <v>1555000</v>
      </c>
      <c r="K202" s="2" t="s">
        <v>70</v>
      </c>
      <c r="L202" s="2" t="s">
        <v>49</v>
      </c>
      <c r="M202" s="2" t="s">
        <v>49</v>
      </c>
      <c r="N202" s="2" t="s">
        <v>49</v>
      </c>
      <c r="O202" s="2" t="s">
        <v>50</v>
      </c>
      <c r="P202" s="2" t="s">
        <v>56</v>
      </c>
    </row>
    <row r="203" spans="1:16" ht="28" customHeight="1" x14ac:dyDescent="0.35">
      <c r="A203" s="2" t="s">
        <v>780</v>
      </c>
      <c r="B203" s="2" t="s">
        <v>751</v>
      </c>
      <c r="C203" s="2" t="s">
        <v>261</v>
      </c>
      <c r="D203" s="2" t="s">
        <v>262</v>
      </c>
      <c r="E203" s="2" t="s">
        <v>781</v>
      </c>
      <c r="F203" s="2" t="s">
        <v>782</v>
      </c>
      <c r="G203" s="57">
        <v>13500000</v>
      </c>
      <c r="H203" s="57">
        <v>9100000</v>
      </c>
      <c r="I203" s="57">
        <v>0</v>
      </c>
      <c r="J203" s="57">
        <v>4400000</v>
      </c>
      <c r="K203" s="2" t="s">
        <v>77</v>
      </c>
      <c r="L203" s="2" t="s">
        <v>70</v>
      </c>
      <c r="M203" s="2" t="s">
        <v>70</v>
      </c>
      <c r="N203" s="2" t="s">
        <v>49</v>
      </c>
      <c r="O203" s="2" t="s">
        <v>50</v>
      </c>
      <c r="P203" s="2" t="s">
        <v>57</v>
      </c>
    </row>
    <row r="204" spans="1:16" ht="28" customHeight="1" x14ac:dyDescent="0.35">
      <c r="A204" s="2" t="s">
        <v>783</v>
      </c>
      <c r="B204" s="2" t="s">
        <v>67</v>
      </c>
      <c r="C204" s="2" t="s">
        <v>261</v>
      </c>
      <c r="D204" s="2" t="s">
        <v>262</v>
      </c>
      <c r="E204" s="2" t="s">
        <v>784</v>
      </c>
      <c r="F204" s="2" t="s">
        <v>785</v>
      </c>
      <c r="G204" s="57">
        <v>80052512.359999999</v>
      </c>
      <c r="H204" s="57">
        <v>25000000</v>
      </c>
      <c r="I204" s="57">
        <v>0</v>
      </c>
      <c r="J204" s="57">
        <v>55052512.359999999</v>
      </c>
      <c r="K204" s="2"/>
      <c r="L204" s="2"/>
      <c r="M204" s="2" t="s">
        <v>56</v>
      </c>
      <c r="N204" s="2" t="s">
        <v>83</v>
      </c>
      <c r="O204" s="2" t="s">
        <v>64</v>
      </c>
      <c r="P204" s="2" t="s">
        <v>52</v>
      </c>
    </row>
    <row r="205" spans="1:16" ht="28" customHeight="1" x14ac:dyDescent="0.35">
      <c r="A205" s="2" t="s">
        <v>786</v>
      </c>
      <c r="B205" s="2" t="s">
        <v>787</v>
      </c>
      <c r="C205" s="2" t="s">
        <v>261</v>
      </c>
      <c r="D205" s="2" t="s">
        <v>262</v>
      </c>
      <c r="E205" s="2" t="s">
        <v>788</v>
      </c>
      <c r="F205" s="2" t="s">
        <v>789</v>
      </c>
      <c r="G205" s="57">
        <v>1620000</v>
      </c>
      <c r="H205" s="57">
        <v>1620000</v>
      </c>
      <c r="I205" s="57">
        <v>0</v>
      </c>
      <c r="J205" s="57">
        <v>0</v>
      </c>
      <c r="K205" s="2" t="s">
        <v>70</v>
      </c>
      <c r="L205" s="2" t="s">
        <v>70</v>
      </c>
      <c r="M205" s="2" t="s">
        <v>70</v>
      </c>
      <c r="N205" s="2" t="s">
        <v>50</v>
      </c>
      <c r="O205" s="2" t="s">
        <v>56</v>
      </c>
      <c r="P205" s="2" t="s">
        <v>64</v>
      </c>
    </row>
    <row r="206" spans="1:16" ht="28" customHeight="1" x14ac:dyDescent="0.35">
      <c r="A206" s="2" t="s">
        <v>790</v>
      </c>
      <c r="B206" s="2" t="s">
        <v>791</v>
      </c>
      <c r="C206" s="2" t="s">
        <v>101</v>
      </c>
      <c r="D206" s="2" t="s">
        <v>107</v>
      </c>
      <c r="E206" s="2" t="s">
        <v>792</v>
      </c>
      <c r="F206" s="2" t="s">
        <v>793</v>
      </c>
      <c r="G206" s="57">
        <v>2390340.98</v>
      </c>
      <c r="H206" s="57">
        <v>2390340.98</v>
      </c>
      <c r="I206" s="57">
        <v>0</v>
      </c>
      <c r="J206" s="57">
        <v>0</v>
      </c>
      <c r="K206" s="2"/>
      <c r="L206" s="2"/>
      <c r="M206" s="2" t="s">
        <v>49</v>
      </c>
      <c r="N206" s="2" t="s">
        <v>56</v>
      </c>
      <c r="O206" s="2" t="s">
        <v>51</v>
      </c>
      <c r="P206" s="2" t="s">
        <v>84</v>
      </c>
    </row>
    <row r="207" spans="1:16" ht="28" customHeight="1" x14ac:dyDescent="0.35">
      <c r="A207" s="2" t="s">
        <v>794</v>
      </c>
      <c r="B207" s="2" t="s">
        <v>795</v>
      </c>
      <c r="C207" s="2" t="s">
        <v>261</v>
      </c>
      <c r="D207" s="2" t="s">
        <v>262</v>
      </c>
      <c r="E207" s="2" t="s">
        <v>796</v>
      </c>
      <c r="F207" s="2" t="s">
        <v>797</v>
      </c>
      <c r="G207" s="57">
        <v>3690000</v>
      </c>
      <c r="H207" s="57">
        <v>3450000</v>
      </c>
      <c r="I207" s="57">
        <v>0</v>
      </c>
      <c r="J207" s="57">
        <v>240000</v>
      </c>
      <c r="K207" s="2" t="s">
        <v>115</v>
      </c>
      <c r="L207" s="2" t="s">
        <v>145</v>
      </c>
      <c r="M207" s="2" t="s">
        <v>115</v>
      </c>
      <c r="N207" s="2" t="s">
        <v>50</v>
      </c>
      <c r="O207" s="2" t="s">
        <v>56</v>
      </c>
      <c r="P207" s="2" t="s">
        <v>210</v>
      </c>
    </row>
    <row r="208" spans="1:16" ht="28" customHeight="1" x14ac:dyDescent="0.35">
      <c r="A208" s="2" t="s">
        <v>798</v>
      </c>
      <c r="B208" s="2" t="s">
        <v>791</v>
      </c>
      <c r="C208" s="2" t="s">
        <v>101</v>
      </c>
      <c r="D208" s="2" t="s">
        <v>107</v>
      </c>
      <c r="E208" s="2" t="s">
        <v>799</v>
      </c>
      <c r="F208" s="2" t="s">
        <v>800</v>
      </c>
      <c r="G208" s="57">
        <v>9227026.2899999991</v>
      </c>
      <c r="H208" s="57">
        <v>9227026.2899999991</v>
      </c>
      <c r="I208" s="57">
        <v>0</v>
      </c>
      <c r="J208" s="57">
        <v>0</v>
      </c>
      <c r="K208" s="2"/>
      <c r="L208" s="2"/>
      <c r="M208" s="2" t="s">
        <v>49</v>
      </c>
      <c r="N208" s="2" t="s">
        <v>56</v>
      </c>
      <c r="O208" s="2" t="s">
        <v>51</v>
      </c>
      <c r="P208" s="2" t="s">
        <v>84</v>
      </c>
    </row>
    <row r="209" spans="1:16" ht="28" customHeight="1" x14ac:dyDescent="0.35">
      <c r="A209" s="2" t="s">
        <v>801</v>
      </c>
      <c r="B209" s="2" t="s">
        <v>791</v>
      </c>
      <c r="C209" s="2" t="s">
        <v>101</v>
      </c>
      <c r="D209" s="2" t="s">
        <v>107</v>
      </c>
      <c r="E209" s="2" t="s">
        <v>802</v>
      </c>
      <c r="F209" s="2" t="s">
        <v>803</v>
      </c>
      <c r="G209" s="57">
        <v>11966910.189999999</v>
      </c>
      <c r="H209" s="57">
        <v>11966910.189999999</v>
      </c>
      <c r="I209" s="57">
        <v>0</v>
      </c>
      <c r="J209" s="57">
        <v>0</v>
      </c>
      <c r="K209" s="2"/>
      <c r="L209" s="2"/>
      <c r="M209" s="2" t="s">
        <v>49</v>
      </c>
      <c r="N209" s="2" t="s">
        <v>56</v>
      </c>
      <c r="O209" s="2" t="s">
        <v>51</v>
      </c>
      <c r="P209" s="2" t="s">
        <v>84</v>
      </c>
    </row>
    <row r="210" spans="1:16" ht="28" customHeight="1" x14ac:dyDescent="0.35">
      <c r="A210" s="2" t="s">
        <v>804</v>
      </c>
      <c r="B210" s="2" t="s">
        <v>331</v>
      </c>
      <c r="C210" s="2" t="s">
        <v>101</v>
      </c>
      <c r="D210" s="2" t="s">
        <v>107</v>
      </c>
      <c r="E210" s="2" t="s">
        <v>805</v>
      </c>
      <c r="F210" s="2" t="s">
        <v>806</v>
      </c>
      <c r="G210" s="57">
        <v>8995000</v>
      </c>
      <c r="H210" s="57">
        <v>8995000</v>
      </c>
      <c r="I210" s="57">
        <v>0</v>
      </c>
      <c r="J210" s="57">
        <v>0</v>
      </c>
      <c r="K210" s="2"/>
      <c r="L210" s="2"/>
      <c r="M210" s="2" t="s">
        <v>50</v>
      </c>
      <c r="N210" s="2" t="s">
        <v>50</v>
      </c>
      <c r="O210" s="2" t="s">
        <v>56</v>
      </c>
      <c r="P210" s="2" t="s">
        <v>57</v>
      </c>
    </row>
    <row r="211" spans="1:16" ht="28" customHeight="1" x14ac:dyDescent="0.35">
      <c r="A211" s="2" t="s">
        <v>807</v>
      </c>
      <c r="B211" s="2" t="s">
        <v>808</v>
      </c>
      <c r="C211" s="2" t="s">
        <v>127</v>
      </c>
      <c r="D211" s="2" t="s">
        <v>168</v>
      </c>
      <c r="E211" s="2" t="s">
        <v>809</v>
      </c>
      <c r="F211" s="2" t="s">
        <v>810</v>
      </c>
      <c r="G211" s="57">
        <v>1000000</v>
      </c>
      <c r="H211" s="57">
        <v>1000000</v>
      </c>
      <c r="I211" s="57">
        <v>0</v>
      </c>
      <c r="J211" s="57">
        <v>0</v>
      </c>
      <c r="K211" s="2" t="s">
        <v>77</v>
      </c>
      <c r="L211" s="2" t="s">
        <v>50</v>
      </c>
      <c r="M211" s="2" t="s">
        <v>70</v>
      </c>
      <c r="N211" s="2" t="s">
        <v>56</v>
      </c>
      <c r="O211" s="2" t="s">
        <v>50</v>
      </c>
      <c r="P211" s="2" t="s">
        <v>57</v>
      </c>
    </row>
    <row r="212" spans="1:16" ht="28" customHeight="1" x14ac:dyDescent="0.35">
      <c r="A212" s="2" t="s">
        <v>811</v>
      </c>
      <c r="B212" s="2" t="s">
        <v>812</v>
      </c>
      <c r="C212" s="2" t="s">
        <v>501</v>
      </c>
      <c r="D212" s="2" t="s">
        <v>813</v>
      </c>
      <c r="E212" s="2" t="s">
        <v>814</v>
      </c>
      <c r="F212" s="2" t="s">
        <v>815</v>
      </c>
      <c r="G212" s="57">
        <v>3800000</v>
      </c>
      <c r="H212" s="57">
        <v>3800000</v>
      </c>
      <c r="I212" s="57">
        <v>0</v>
      </c>
      <c r="J212" s="57">
        <v>0</v>
      </c>
      <c r="K212" s="2" t="s">
        <v>77</v>
      </c>
      <c r="L212" s="2" t="s">
        <v>64</v>
      </c>
      <c r="M212" s="2" t="s">
        <v>50</v>
      </c>
      <c r="N212" s="2" t="s">
        <v>57</v>
      </c>
      <c r="O212" s="2" t="s">
        <v>64</v>
      </c>
      <c r="P212" s="2" t="s">
        <v>224</v>
      </c>
    </row>
    <row r="213" spans="1:16" ht="28" customHeight="1" x14ac:dyDescent="0.35">
      <c r="A213" s="2" t="s">
        <v>816</v>
      </c>
      <c r="B213" s="2" t="s">
        <v>817</v>
      </c>
      <c r="C213" s="2" t="s">
        <v>101</v>
      </c>
      <c r="D213" s="2" t="s">
        <v>107</v>
      </c>
      <c r="E213" s="2" t="s">
        <v>75</v>
      </c>
      <c r="F213" s="2" t="s">
        <v>818</v>
      </c>
      <c r="G213" s="57">
        <v>81169472.900000006</v>
      </c>
      <c r="H213" s="57">
        <v>71276972.900000006</v>
      </c>
      <c r="I213" s="57">
        <v>0</v>
      </c>
      <c r="J213" s="57">
        <v>9892500</v>
      </c>
      <c r="K213" s="2"/>
      <c r="L213" s="2"/>
      <c r="M213" s="2" t="s">
        <v>70</v>
      </c>
      <c r="N213" s="2" t="s">
        <v>56</v>
      </c>
      <c r="O213" s="2" t="s">
        <v>51</v>
      </c>
      <c r="P213" s="2" t="s">
        <v>94</v>
      </c>
    </row>
    <row r="214" spans="1:16" ht="28" customHeight="1" x14ac:dyDescent="0.35">
      <c r="A214" s="2" t="s">
        <v>819</v>
      </c>
      <c r="B214" s="2" t="s">
        <v>820</v>
      </c>
      <c r="C214" s="2" t="s">
        <v>101</v>
      </c>
      <c r="D214" s="2" t="s">
        <v>107</v>
      </c>
      <c r="E214" s="2" t="s">
        <v>75</v>
      </c>
      <c r="F214" s="2" t="s">
        <v>821</v>
      </c>
      <c r="G214" s="57">
        <v>242383885.52000001</v>
      </c>
      <c r="H214" s="57">
        <v>69685000</v>
      </c>
      <c r="I214" s="57">
        <v>0</v>
      </c>
      <c r="J214" s="57">
        <v>172698885.52000001</v>
      </c>
      <c r="K214" s="2" t="s">
        <v>70</v>
      </c>
      <c r="L214" s="2" t="s">
        <v>49</v>
      </c>
      <c r="M214" s="2" t="s">
        <v>50</v>
      </c>
      <c r="N214" s="2" t="s">
        <v>85</v>
      </c>
      <c r="O214" s="2" t="s">
        <v>56</v>
      </c>
      <c r="P214" s="2" t="s">
        <v>225</v>
      </c>
    </row>
    <row r="215" spans="1:16" ht="28" customHeight="1" x14ac:dyDescent="0.35">
      <c r="A215" s="2" t="s">
        <v>822</v>
      </c>
      <c r="B215" s="2" t="s">
        <v>67</v>
      </c>
      <c r="C215" s="2" t="s">
        <v>261</v>
      </c>
      <c r="D215" s="2" t="s">
        <v>313</v>
      </c>
      <c r="E215" s="2" t="s">
        <v>75</v>
      </c>
      <c r="F215" s="2" t="s">
        <v>823</v>
      </c>
      <c r="G215" s="57">
        <v>51362002.840000004</v>
      </c>
      <c r="H215" s="57">
        <v>51362002.840000004</v>
      </c>
      <c r="I215" s="57">
        <v>0</v>
      </c>
      <c r="J215" s="57">
        <v>0</v>
      </c>
      <c r="K215" s="2" t="s">
        <v>70</v>
      </c>
      <c r="L215" s="2" t="s">
        <v>52</v>
      </c>
      <c r="M215" s="2" t="s">
        <v>50</v>
      </c>
      <c r="N215" s="2" t="s">
        <v>52</v>
      </c>
      <c r="O215" s="2" t="s">
        <v>56</v>
      </c>
      <c r="P215" s="2" t="s">
        <v>686</v>
      </c>
    </row>
    <row r="216" spans="1:16" ht="28" customHeight="1" x14ac:dyDescent="0.35">
      <c r="A216" s="2" t="s">
        <v>824</v>
      </c>
      <c r="B216" s="2" t="s">
        <v>825</v>
      </c>
      <c r="C216" s="2" t="s">
        <v>101</v>
      </c>
      <c r="D216" s="2" t="s">
        <v>107</v>
      </c>
      <c r="E216" s="2" t="s">
        <v>75</v>
      </c>
      <c r="F216" s="2" t="s">
        <v>826</v>
      </c>
      <c r="G216" s="57">
        <v>11336100</v>
      </c>
      <c r="H216" s="57">
        <v>8600000</v>
      </c>
      <c r="I216" s="57">
        <v>0</v>
      </c>
      <c r="J216" s="57">
        <v>2736100</v>
      </c>
      <c r="K216" s="2" t="s">
        <v>70</v>
      </c>
      <c r="L216" s="2" t="s">
        <v>49</v>
      </c>
      <c r="M216" s="2" t="s">
        <v>50</v>
      </c>
      <c r="N216" s="2" t="s">
        <v>85</v>
      </c>
      <c r="O216" s="2"/>
      <c r="P216" s="2"/>
    </row>
    <row r="217" spans="1:16" ht="28" customHeight="1" x14ac:dyDescent="0.35">
      <c r="A217" s="2" t="s">
        <v>827</v>
      </c>
      <c r="B217" s="2" t="s">
        <v>680</v>
      </c>
      <c r="C217" s="2" t="s">
        <v>60</v>
      </c>
      <c r="D217" s="2" t="s">
        <v>61</v>
      </c>
      <c r="E217" s="2" t="s">
        <v>75</v>
      </c>
      <c r="F217" s="2" t="s">
        <v>828</v>
      </c>
      <c r="G217" s="57">
        <v>48334503.310000002</v>
      </c>
      <c r="H217" s="57">
        <v>45524503.310000002</v>
      </c>
      <c r="I217" s="57">
        <v>0</v>
      </c>
      <c r="J217" s="57">
        <v>2810000</v>
      </c>
      <c r="K217" s="2" t="s">
        <v>49</v>
      </c>
      <c r="L217" s="2" t="s">
        <v>50</v>
      </c>
      <c r="M217" s="2" t="s">
        <v>50</v>
      </c>
      <c r="N217" s="2" t="s">
        <v>56</v>
      </c>
      <c r="O217" s="2" t="s">
        <v>56</v>
      </c>
      <c r="P217" s="2" t="s">
        <v>52</v>
      </c>
    </row>
    <row r="218" spans="1:16" ht="28" customHeight="1" x14ac:dyDescent="0.35">
      <c r="A218" s="2" t="s">
        <v>829</v>
      </c>
      <c r="B218" s="2" t="s">
        <v>830</v>
      </c>
      <c r="C218" s="2" t="s">
        <v>111</v>
      </c>
      <c r="D218" s="2" t="s">
        <v>112</v>
      </c>
      <c r="E218" s="2" t="s">
        <v>75</v>
      </c>
      <c r="F218" s="2" t="s">
        <v>831</v>
      </c>
      <c r="G218" s="57">
        <v>194016104.78999999</v>
      </c>
      <c r="H218" s="57">
        <v>187473192.00999999</v>
      </c>
      <c r="I218" s="57">
        <v>0</v>
      </c>
      <c r="J218" s="57">
        <v>6542912.7800000003</v>
      </c>
      <c r="K218" s="2" t="s">
        <v>115</v>
      </c>
      <c r="L218" s="2" t="s">
        <v>65</v>
      </c>
      <c r="M218" s="2" t="s">
        <v>50</v>
      </c>
      <c r="N218" s="2" t="s">
        <v>94</v>
      </c>
      <c r="O218" s="2" t="s">
        <v>56</v>
      </c>
      <c r="P218" s="2" t="s">
        <v>186</v>
      </c>
    </row>
    <row r="219" spans="1:16" ht="28" customHeight="1" x14ac:dyDescent="0.35">
      <c r="A219" s="2" t="s">
        <v>832</v>
      </c>
      <c r="B219" s="2" t="s">
        <v>680</v>
      </c>
      <c r="C219" s="2" t="s">
        <v>101</v>
      </c>
      <c r="D219" s="2" t="s">
        <v>833</v>
      </c>
      <c r="E219" s="2" t="s">
        <v>75</v>
      </c>
      <c r="F219" s="2" t="s">
        <v>834</v>
      </c>
      <c r="G219" s="57">
        <v>13851508.689999999</v>
      </c>
      <c r="H219" s="57">
        <v>13851508.689999999</v>
      </c>
      <c r="I219" s="57">
        <v>0</v>
      </c>
      <c r="J219" s="57">
        <v>0</v>
      </c>
      <c r="K219" s="2" t="s">
        <v>49</v>
      </c>
      <c r="L219" s="2" t="s">
        <v>94</v>
      </c>
      <c r="M219" s="2" t="s">
        <v>49</v>
      </c>
      <c r="N219" s="2" t="s">
        <v>94</v>
      </c>
      <c r="O219" s="2" t="s">
        <v>49</v>
      </c>
      <c r="P219" s="2" t="s">
        <v>94</v>
      </c>
    </row>
    <row r="220" spans="1:16" ht="28" customHeight="1" x14ac:dyDescent="0.35">
      <c r="A220" s="2" t="s">
        <v>835</v>
      </c>
      <c r="B220" s="2" t="s">
        <v>680</v>
      </c>
      <c r="C220" s="2" t="s">
        <v>501</v>
      </c>
      <c r="D220" s="2" t="s">
        <v>813</v>
      </c>
      <c r="E220" s="2" t="s">
        <v>75</v>
      </c>
      <c r="F220" s="2" t="s">
        <v>836</v>
      </c>
      <c r="G220" s="57">
        <v>4600000</v>
      </c>
      <c r="H220" s="57">
        <v>4600000</v>
      </c>
      <c r="I220" s="57">
        <v>0</v>
      </c>
      <c r="J220" s="57">
        <v>0</v>
      </c>
      <c r="K220" s="2" t="s">
        <v>49</v>
      </c>
      <c r="L220" s="2" t="s">
        <v>50</v>
      </c>
      <c r="M220" s="2" t="s">
        <v>49</v>
      </c>
      <c r="N220" s="2" t="s">
        <v>57</v>
      </c>
      <c r="O220" s="2" t="s">
        <v>56</v>
      </c>
      <c r="P220" s="2" t="s">
        <v>57</v>
      </c>
    </row>
    <row r="221" spans="1:16" ht="28" customHeight="1" x14ac:dyDescent="0.35">
      <c r="A221" s="2" t="s">
        <v>837</v>
      </c>
      <c r="B221" s="2" t="s">
        <v>680</v>
      </c>
      <c r="C221" s="2" t="s">
        <v>80</v>
      </c>
      <c r="D221" s="2" t="s">
        <v>81</v>
      </c>
      <c r="E221" s="2" t="s">
        <v>75</v>
      </c>
      <c r="F221" s="2" t="s">
        <v>838</v>
      </c>
      <c r="G221" s="57">
        <v>27727350.210000001</v>
      </c>
      <c r="H221" s="57">
        <v>24327988</v>
      </c>
      <c r="I221" s="57">
        <v>0</v>
      </c>
      <c r="J221" s="57">
        <v>3399362.21</v>
      </c>
      <c r="K221" s="2" t="s">
        <v>49</v>
      </c>
      <c r="L221" s="2" t="s">
        <v>94</v>
      </c>
      <c r="M221" s="2" t="s">
        <v>50</v>
      </c>
      <c r="N221" s="2" t="s">
        <v>52</v>
      </c>
      <c r="O221" s="2" t="s">
        <v>50</v>
      </c>
      <c r="P221" s="2" t="s">
        <v>52</v>
      </c>
    </row>
    <row r="222" spans="1:16" ht="28" customHeight="1" x14ac:dyDescent="0.35">
      <c r="A222" s="2" t="s">
        <v>839</v>
      </c>
      <c r="B222" s="2" t="s">
        <v>680</v>
      </c>
      <c r="C222" s="2" t="s">
        <v>261</v>
      </c>
      <c r="D222" s="2" t="s">
        <v>365</v>
      </c>
      <c r="E222" s="2" t="s">
        <v>75</v>
      </c>
      <c r="F222" s="2" t="s">
        <v>840</v>
      </c>
      <c r="G222" s="57">
        <v>17575000</v>
      </c>
      <c r="H222" s="57">
        <v>17575000</v>
      </c>
      <c r="I222" s="57">
        <v>0</v>
      </c>
      <c r="J222" s="57">
        <v>0</v>
      </c>
      <c r="K222" s="2" t="s">
        <v>49</v>
      </c>
      <c r="L222" s="2" t="s">
        <v>94</v>
      </c>
      <c r="M222" s="2" t="s">
        <v>49</v>
      </c>
      <c r="N222" s="2" t="s">
        <v>65</v>
      </c>
      <c r="O222" s="2" t="s">
        <v>50</v>
      </c>
      <c r="P222" s="2" t="s">
        <v>65</v>
      </c>
    </row>
    <row r="223" spans="1:16" ht="28" customHeight="1" x14ac:dyDescent="0.35">
      <c r="A223" s="2" t="s">
        <v>841</v>
      </c>
      <c r="B223" s="2" t="s">
        <v>67</v>
      </c>
      <c r="C223" s="2" t="s">
        <v>842</v>
      </c>
      <c r="D223" s="2" t="s">
        <v>843</v>
      </c>
      <c r="E223" s="2" t="s">
        <v>75</v>
      </c>
      <c r="F223" s="2" t="s">
        <v>844</v>
      </c>
      <c r="G223" s="57">
        <v>22600000</v>
      </c>
      <c r="H223" s="57">
        <v>22600000</v>
      </c>
      <c r="I223" s="57">
        <v>0</v>
      </c>
      <c r="J223" s="57">
        <v>0</v>
      </c>
      <c r="K223" s="2" t="s">
        <v>49</v>
      </c>
      <c r="L223" s="2" t="s">
        <v>56</v>
      </c>
      <c r="M223" s="2" t="s">
        <v>50</v>
      </c>
      <c r="N223" s="2" t="s">
        <v>86</v>
      </c>
      <c r="O223" s="2" t="s">
        <v>50</v>
      </c>
      <c r="P223" s="2" t="s">
        <v>86</v>
      </c>
    </row>
    <row r="224" spans="1:16" ht="28" customHeight="1" x14ac:dyDescent="0.35">
      <c r="A224" s="2" t="s">
        <v>845</v>
      </c>
      <c r="B224" s="2" t="s">
        <v>59</v>
      </c>
      <c r="C224" s="2" t="s">
        <v>60</v>
      </c>
      <c r="D224" s="2" t="s">
        <v>61</v>
      </c>
      <c r="E224" s="2" t="s">
        <v>75</v>
      </c>
      <c r="F224" s="2" t="s">
        <v>846</v>
      </c>
      <c r="G224" s="57">
        <v>24879705</v>
      </c>
      <c r="H224" s="57">
        <v>24879705</v>
      </c>
      <c r="I224" s="57">
        <v>0</v>
      </c>
      <c r="J224" s="57">
        <v>0</v>
      </c>
      <c r="K224" s="2" t="s">
        <v>49</v>
      </c>
      <c r="L224" s="2" t="s">
        <v>49</v>
      </c>
      <c r="M224" s="2" t="s">
        <v>50</v>
      </c>
      <c r="N224" s="2" t="s">
        <v>83</v>
      </c>
      <c r="O224" s="2" t="s">
        <v>51</v>
      </c>
      <c r="P224" s="2" t="s">
        <v>65</v>
      </c>
    </row>
    <row r="225" spans="1:16" ht="28" customHeight="1" x14ac:dyDescent="0.35">
      <c r="A225" s="2" t="s">
        <v>847</v>
      </c>
      <c r="B225" s="2" t="s">
        <v>275</v>
      </c>
      <c r="C225" s="2" t="s">
        <v>241</v>
      </c>
      <c r="D225" s="2" t="s">
        <v>242</v>
      </c>
      <c r="E225" s="2" t="s">
        <v>848</v>
      </c>
      <c r="F225" s="2" t="s">
        <v>849</v>
      </c>
      <c r="G225" s="57">
        <v>3320000</v>
      </c>
      <c r="H225" s="57">
        <v>3320000</v>
      </c>
      <c r="I225" s="57">
        <v>0</v>
      </c>
      <c r="J225" s="57">
        <v>0</v>
      </c>
      <c r="K225" s="2"/>
      <c r="L225" s="2"/>
      <c r="M225" s="2" t="s">
        <v>50</v>
      </c>
      <c r="N225" s="2" t="s">
        <v>83</v>
      </c>
      <c r="O225" s="2" t="s">
        <v>64</v>
      </c>
      <c r="P225" s="2" t="s">
        <v>84</v>
      </c>
    </row>
    <row r="226" spans="1:16" ht="28" customHeight="1" x14ac:dyDescent="0.35">
      <c r="A226" s="2" t="s">
        <v>850</v>
      </c>
      <c r="B226" s="2" t="s">
        <v>851</v>
      </c>
      <c r="C226" s="2" t="s">
        <v>45</v>
      </c>
      <c r="D226" s="2" t="s">
        <v>46</v>
      </c>
      <c r="E226" s="2" t="s">
        <v>852</v>
      </c>
      <c r="F226" s="2" t="s">
        <v>853</v>
      </c>
      <c r="G226" s="57">
        <v>21120000</v>
      </c>
      <c r="H226" s="57">
        <v>21120000</v>
      </c>
      <c r="I226" s="57">
        <v>0</v>
      </c>
      <c r="J226" s="57">
        <v>0</v>
      </c>
      <c r="K226" s="2" t="s">
        <v>145</v>
      </c>
      <c r="L226" s="2" t="s">
        <v>70</v>
      </c>
      <c r="M226" s="2" t="s">
        <v>49</v>
      </c>
      <c r="N226" s="2" t="s">
        <v>50</v>
      </c>
      <c r="O226" s="2" t="s">
        <v>56</v>
      </c>
      <c r="P226" s="2" t="s">
        <v>57</v>
      </c>
    </row>
    <row r="227" spans="1:16" ht="28" customHeight="1" x14ac:dyDescent="0.35">
      <c r="A227" s="2" t="s">
        <v>854</v>
      </c>
      <c r="B227" s="2" t="s">
        <v>172</v>
      </c>
      <c r="C227" s="2" t="s">
        <v>101</v>
      </c>
      <c r="D227" s="2" t="s">
        <v>102</v>
      </c>
      <c r="E227" s="2" t="s">
        <v>855</v>
      </c>
      <c r="F227" s="2" t="s">
        <v>856</v>
      </c>
      <c r="G227" s="57">
        <v>4600000</v>
      </c>
      <c r="H227" s="57">
        <v>4600000</v>
      </c>
      <c r="I227" s="57">
        <v>0</v>
      </c>
      <c r="J227" s="57">
        <v>0</v>
      </c>
      <c r="K227" s="2"/>
      <c r="L227" s="2"/>
      <c r="M227" s="2" t="s">
        <v>56</v>
      </c>
      <c r="N227" s="2" t="s">
        <v>83</v>
      </c>
      <c r="O227" s="2" t="s">
        <v>64</v>
      </c>
      <c r="P227" s="2" t="s">
        <v>84</v>
      </c>
    </row>
    <row r="228" spans="1:16" ht="28" customHeight="1" x14ac:dyDescent="0.35">
      <c r="A228" s="2" t="s">
        <v>857</v>
      </c>
      <c r="B228" s="2" t="s">
        <v>387</v>
      </c>
      <c r="C228" s="2" t="s">
        <v>261</v>
      </c>
      <c r="D228" s="2" t="s">
        <v>365</v>
      </c>
      <c r="E228" s="2" t="s">
        <v>858</v>
      </c>
      <c r="F228" s="2" t="s">
        <v>859</v>
      </c>
      <c r="G228" s="57">
        <v>3150000</v>
      </c>
      <c r="H228" s="57">
        <v>3150000</v>
      </c>
      <c r="I228" s="57">
        <v>0</v>
      </c>
      <c r="J228" s="57">
        <v>0</v>
      </c>
      <c r="K228" s="2" t="s">
        <v>115</v>
      </c>
      <c r="L228" s="2" t="s">
        <v>70</v>
      </c>
      <c r="M228" s="2" t="s">
        <v>49</v>
      </c>
      <c r="N228" s="2" t="s">
        <v>51</v>
      </c>
      <c r="O228" s="2" t="s">
        <v>83</v>
      </c>
      <c r="P228" s="2" t="s">
        <v>52</v>
      </c>
    </row>
    <row r="229" spans="1:16" ht="14.5" x14ac:dyDescent="0.35">
      <c r="G229" s="49">
        <f>SUBTOTAL(9,G4:G228)</f>
        <v>3162467985.7300005</v>
      </c>
      <c r="H229" s="49">
        <f>SUBTOTAL(9,H4:H228)</f>
        <v>2313545282.6100001</v>
      </c>
      <c r="I229" s="49">
        <f>SUBTOTAL(9,I4:I228)</f>
        <v>0</v>
      </c>
      <c r="J229" s="49">
        <f>SUBTOTAL(9,J4:J228)</f>
        <v>848922703.12</v>
      </c>
    </row>
  </sheetData>
  <autoFilter ref="A3:P228" xr:uid="{2054B731-29A2-4005-83EA-803083C21DFE}"/>
  <sortState xmlns:xlrd2="http://schemas.microsoft.com/office/spreadsheetml/2017/richdata2" ref="A4:P228">
    <sortCondition ref="A4:A228"/>
  </sortState>
  <mergeCells count="14">
    <mergeCell ref="A1:P1"/>
    <mergeCell ref="A2:A3"/>
    <mergeCell ref="B2:B3"/>
    <mergeCell ref="C2:C3"/>
    <mergeCell ref="D2:D3"/>
    <mergeCell ref="E2:E3"/>
    <mergeCell ref="K2:L2"/>
    <mergeCell ref="M2:N2"/>
    <mergeCell ref="O2:P2"/>
    <mergeCell ref="F2:F3"/>
    <mergeCell ref="G2:G3"/>
    <mergeCell ref="H2:H3"/>
    <mergeCell ref="J2:J3"/>
    <mergeCell ref="I2:I3"/>
  </mergeCells>
  <phoneticPr fontId="11" type="noConversion"/>
  <conditionalFormatting sqref="A4:P228">
    <cfRule type="expression" dxfId="12" priority="31">
      <formula>AND(MOD(ROW()-4,2)=0, A4&lt;&gt;"", #REF!&lt;&gt;"", A4&lt;&gt;#REF!)</formula>
    </cfRule>
    <cfRule type="expression" dxfId="11" priority="32">
      <formula>AND(MOD(ROW()-4,2)=1, A4&lt;&gt;"", #REF!&lt;&gt;"", A4&lt;&gt;#REF!)</formula>
    </cfRule>
  </conditionalFormatting>
  <pageMargins left="0.70866141732283472" right="0.70866141732283472" top="0.74803149606299213" bottom="0.74803149606299213" header="0.31496062992125984" footer="0.31496062992125984"/>
  <pageSetup paperSize="9" scale="33" fitToHeight="0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678D2-E878-4589-8EC8-B87CC6ECE79D}">
  <sheetPr codeName="Foglio3">
    <pageSetUpPr fitToPage="1"/>
  </sheetPr>
  <dimension ref="A1:G60"/>
  <sheetViews>
    <sheetView tabSelected="1" workbookViewId="0">
      <pane ySplit="3" topLeftCell="A19" activePane="bottomLeft" state="frozen"/>
      <selection activeCell="G230" sqref="G230"/>
      <selection pane="bottomLeft" activeCell="C71" sqref="C71"/>
    </sheetView>
  </sheetViews>
  <sheetFormatPr defaultColWidth="8.81640625" defaultRowHeight="14.5" x14ac:dyDescent="0.35"/>
  <cols>
    <col min="1" max="1" width="15.453125" style="1" bestFit="1" customWidth="1"/>
    <col min="2" max="2" width="35.26953125" style="1" customWidth="1"/>
    <col min="3" max="3" width="30.7265625" style="1" customWidth="1"/>
    <col min="4" max="4" width="16.54296875" style="1" bestFit="1" customWidth="1"/>
    <col min="5" max="5" width="56.7265625" style="1" customWidth="1"/>
    <col min="6" max="6" width="18.26953125" style="1" customWidth="1"/>
    <col min="7" max="7" width="20.453125" style="1" customWidth="1"/>
    <col min="8" max="16384" width="8.81640625" style="1"/>
  </cols>
  <sheetData>
    <row r="1" spans="1:7" ht="14.9" customHeight="1" x14ac:dyDescent="0.35">
      <c r="A1" s="85" t="s">
        <v>860</v>
      </c>
      <c r="B1" s="85"/>
      <c r="C1" s="85"/>
      <c r="D1" s="85"/>
      <c r="E1" s="85"/>
      <c r="F1" s="85"/>
      <c r="G1" s="85"/>
    </row>
    <row r="2" spans="1:7" ht="47.5" customHeight="1" x14ac:dyDescent="0.35">
      <c r="A2" s="92"/>
      <c r="B2" s="92"/>
      <c r="C2" s="92"/>
      <c r="D2" s="92"/>
      <c r="E2" s="92"/>
      <c r="F2" s="92"/>
      <c r="G2" s="92"/>
    </row>
    <row r="3" spans="1:7" ht="29" x14ac:dyDescent="0.35">
      <c r="A3" s="25" t="s">
        <v>28</v>
      </c>
      <c r="B3" s="25" t="s">
        <v>861</v>
      </c>
      <c r="C3" s="25" t="s">
        <v>862</v>
      </c>
      <c r="D3" s="25" t="s">
        <v>32</v>
      </c>
      <c r="E3" s="25" t="s">
        <v>863</v>
      </c>
      <c r="F3" s="4" t="s">
        <v>34</v>
      </c>
      <c r="G3" s="4" t="s">
        <v>35</v>
      </c>
    </row>
    <row r="4" spans="1:7" ht="29" x14ac:dyDescent="0.35">
      <c r="A4" s="26" t="s">
        <v>1038</v>
      </c>
      <c r="B4" s="26" t="s">
        <v>101</v>
      </c>
      <c r="C4" s="2" t="s">
        <v>864</v>
      </c>
      <c r="D4" s="10" t="s">
        <v>1032</v>
      </c>
      <c r="E4" s="62" t="s">
        <v>1024</v>
      </c>
      <c r="F4" s="27">
        <v>1786642.84</v>
      </c>
      <c r="G4" s="27">
        <v>1786642.84</v>
      </c>
    </row>
    <row r="5" spans="1:7" ht="43.5" x14ac:dyDescent="0.35">
      <c r="A5" s="26" t="s">
        <v>1039</v>
      </c>
      <c r="B5" s="26" t="s">
        <v>865</v>
      </c>
      <c r="C5" s="2" t="s">
        <v>866</v>
      </c>
      <c r="D5" s="10" t="s">
        <v>867</v>
      </c>
      <c r="E5" s="62" t="s">
        <v>868</v>
      </c>
      <c r="F5" s="27">
        <v>4500000</v>
      </c>
      <c r="G5" s="27">
        <v>4500000</v>
      </c>
    </row>
    <row r="6" spans="1:7" ht="29" x14ac:dyDescent="0.35">
      <c r="A6" s="26" t="s">
        <v>1040</v>
      </c>
      <c r="B6" s="26" t="s">
        <v>865</v>
      </c>
      <c r="C6" s="2" t="s">
        <v>866</v>
      </c>
      <c r="D6" s="10" t="s">
        <v>869</v>
      </c>
      <c r="E6" s="62" t="s">
        <v>870</v>
      </c>
      <c r="F6" s="27">
        <v>1675000</v>
      </c>
      <c r="G6" s="27">
        <v>1675000</v>
      </c>
    </row>
    <row r="7" spans="1:7" ht="43.5" x14ac:dyDescent="0.35">
      <c r="A7" s="26" t="s">
        <v>1041</v>
      </c>
      <c r="B7" s="26" t="s">
        <v>865</v>
      </c>
      <c r="C7" s="2" t="s">
        <v>866</v>
      </c>
      <c r="D7" s="10" t="s">
        <v>871</v>
      </c>
      <c r="E7" s="62" t="s">
        <v>872</v>
      </c>
      <c r="F7" s="27">
        <v>1850000</v>
      </c>
      <c r="G7" s="27">
        <v>1850000</v>
      </c>
    </row>
    <row r="8" spans="1:7" ht="43.5" x14ac:dyDescent="0.35">
      <c r="A8" s="26" t="s">
        <v>1042</v>
      </c>
      <c r="B8" s="26" t="s">
        <v>865</v>
      </c>
      <c r="C8" s="2" t="s">
        <v>866</v>
      </c>
      <c r="D8" s="10" t="s">
        <v>873</v>
      </c>
      <c r="E8" s="62" t="s">
        <v>874</v>
      </c>
      <c r="F8" s="27">
        <v>1300000</v>
      </c>
      <c r="G8" s="27">
        <v>1300000</v>
      </c>
    </row>
    <row r="9" spans="1:7" ht="15.5" x14ac:dyDescent="0.35">
      <c r="A9" s="26" t="s">
        <v>1043</v>
      </c>
      <c r="B9" s="26" t="s">
        <v>501</v>
      </c>
      <c r="C9" s="2" t="s">
        <v>875</v>
      </c>
      <c r="D9" s="10" t="s">
        <v>876</v>
      </c>
      <c r="E9" s="62" t="s">
        <v>877</v>
      </c>
      <c r="F9" s="27">
        <v>447500</v>
      </c>
      <c r="G9" s="27">
        <v>447500</v>
      </c>
    </row>
    <row r="10" spans="1:7" ht="43.5" x14ac:dyDescent="0.35">
      <c r="A10" s="26" t="s">
        <v>1044</v>
      </c>
      <c r="B10" s="26" t="s">
        <v>101</v>
      </c>
      <c r="C10" s="2" t="s">
        <v>864</v>
      </c>
      <c r="D10" s="10" t="s">
        <v>878</v>
      </c>
      <c r="E10" s="62" t="s">
        <v>879</v>
      </c>
      <c r="F10" s="27">
        <v>320123.37</v>
      </c>
      <c r="G10" s="27">
        <v>320123.37</v>
      </c>
    </row>
    <row r="11" spans="1:7" ht="29" x14ac:dyDescent="0.35">
      <c r="A11" s="26" t="s">
        <v>1045</v>
      </c>
      <c r="B11" s="26" t="s">
        <v>101</v>
      </c>
      <c r="C11" s="2" t="s">
        <v>864</v>
      </c>
      <c r="D11" s="10" t="s">
        <v>880</v>
      </c>
      <c r="E11" s="62" t="s">
        <v>881</v>
      </c>
      <c r="F11" s="27">
        <v>7710066.9000000004</v>
      </c>
      <c r="G11" s="27">
        <v>7710066.9000000004</v>
      </c>
    </row>
    <row r="12" spans="1:7" ht="29" x14ac:dyDescent="0.35">
      <c r="A12" s="26" t="s">
        <v>1046</v>
      </c>
      <c r="B12" s="26" t="s">
        <v>101</v>
      </c>
      <c r="C12" s="2" t="s">
        <v>864</v>
      </c>
      <c r="D12" s="10" t="s">
        <v>882</v>
      </c>
      <c r="E12" s="62" t="s">
        <v>883</v>
      </c>
      <c r="F12" s="27">
        <v>9959832.4100000001</v>
      </c>
      <c r="G12" s="27">
        <v>9959832.4100000001</v>
      </c>
    </row>
    <row r="13" spans="1:7" ht="15.5" x14ac:dyDescent="0.35">
      <c r="A13" s="26" t="s">
        <v>1047</v>
      </c>
      <c r="B13" s="26" t="s">
        <v>261</v>
      </c>
      <c r="C13" s="2" t="s">
        <v>884</v>
      </c>
      <c r="D13" s="10" t="s">
        <v>1031</v>
      </c>
      <c r="E13" s="62" t="s">
        <v>1022</v>
      </c>
      <c r="F13" s="27">
        <v>990000</v>
      </c>
      <c r="G13" s="27">
        <v>990000</v>
      </c>
    </row>
    <row r="14" spans="1:7" ht="29" x14ac:dyDescent="0.35">
      <c r="A14" s="26" t="s">
        <v>1048</v>
      </c>
      <c r="B14" s="26" t="s">
        <v>865</v>
      </c>
      <c r="C14" s="2" t="s">
        <v>885</v>
      </c>
      <c r="D14" s="10" t="s">
        <v>886</v>
      </c>
      <c r="E14" s="62" t="s">
        <v>887</v>
      </c>
      <c r="F14" s="27">
        <v>1600000</v>
      </c>
      <c r="G14" s="27">
        <v>1600000</v>
      </c>
    </row>
    <row r="15" spans="1:7" ht="58" x14ac:dyDescent="0.35">
      <c r="A15" s="26" t="s">
        <v>1049</v>
      </c>
      <c r="B15" s="26" t="s">
        <v>865</v>
      </c>
      <c r="C15" s="2" t="s">
        <v>866</v>
      </c>
      <c r="D15" s="10" t="s">
        <v>888</v>
      </c>
      <c r="E15" s="62" t="s">
        <v>889</v>
      </c>
      <c r="F15" s="27">
        <v>790000</v>
      </c>
      <c r="G15" s="27">
        <v>790000</v>
      </c>
    </row>
    <row r="16" spans="1:7" ht="29" x14ac:dyDescent="0.35">
      <c r="A16" s="26" t="s">
        <v>1050</v>
      </c>
      <c r="B16" s="26" t="s">
        <v>101</v>
      </c>
      <c r="C16" s="2" t="s">
        <v>864</v>
      </c>
      <c r="D16" s="10" t="s">
        <v>890</v>
      </c>
      <c r="E16" s="62" t="s">
        <v>891</v>
      </c>
      <c r="F16" s="27">
        <v>520000</v>
      </c>
      <c r="G16" s="27">
        <v>520000</v>
      </c>
    </row>
    <row r="17" spans="1:7" ht="29" x14ac:dyDescent="0.35">
      <c r="A17" s="26" t="s">
        <v>1051</v>
      </c>
      <c r="B17" s="26" t="s">
        <v>101</v>
      </c>
      <c r="C17" s="2" t="s">
        <v>864</v>
      </c>
      <c r="D17" s="10" t="s">
        <v>892</v>
      </c>
      <c r="E17" s="62" t="s">
        <v>893</v>
      </c>
      <c r="F17" s="27">
        <v>535645</v>
      </c>
      <c r="G17" s="27">
        <v>535645</v>
      </c>
    </row>
    <row r="18" spans="1:7" ht="29" x14ac:dyDescent="0.35">
      <c r="A18" s="26" t="s">
        <v>1052</v>
      </c>
      <c r="B18" s="26" t="s">
        <v>101</v>
      </c>
      <c r="C18" s="2" t="s">
        <v>864</v>
      </c>
      <c r="D18" s="10" t="s">
        <v>894</v>
      </c>
      <c r="E18" s="62" t="s">
        <v>895</v>
      </c>
      <c r="F18" s="27">
        <v>1000000</v>
      </c>
      <c r="G18" s="27">
        <v>1000000</v>
      </c>
    </row>
    <row r="19" spans="1:7" ht="29" x14ac:dyDescent="0.35">
      <c r="A19" s="26" t="s">
        <v>1053</v>
      </c>
      <c r="B19" s="26" t="s">
        <v>101</v>
      </c>
      <c r="C19" s="2" t="s">
        <v>864</v>
      </c>
      <c r="D19" s="10" t="s">
        <v>896</v>
      </c>
      <c r="E19" s="62" t="s">
        <v>897</v>
      </c>
      <c r="F19" s="27">
        <v>850000</v>
      </c>
      <c r="G19" s="27">
        <v>850000</v>
      </c>
    </row>
    <row r="20" spans="1:7" ht="43.5" x14ac:dyDescent="0.35">
      <c r="A20" s="26" t="s">
        <v>1054</v>
      </c>
      <c r="B20" s="26" t="s">
        <v>101</v>
      </c>
      <c r="C20" s="2" t="s">
        <v>864</v>
      </c>
      <c r="D20" s="28" t="s">
        <v>898</v>
      </c>
      <c r="E20" s="62" t="s">
        <v>899</v>
      </c>
      <c r="F20" s="27">
        <v>300000</v>
      </c>
      <c r="G20" s="27">
        <v>300000</v>
      </c>
    </row>
    <row r="21" spans="1:7" ht="43.5" x14ac:dyDescent="0.35">
      <c r="A21" s="26" t="s">
        <v>1055</v>
      </c>
      <c r="B21" s="26" t="s">
        <v>101</v>
      </c>
      <c r="C21" s="2" t="s">
        <v>864</v>
      </c>
      <c r="D21" s="10" t="s">
        <v>900</v>
      </c>
      <c r="E21" s="62" t="s">
        <v>901</v>
      </c>
      <c r="F21" s="27">
        <v>1200000</v>
      </c>
      <c r="G21" s="27">
        <v>1200000</v>
      </c>
    </row>
    <row r="22" spans="1:7" ht="15.5" x14ac:dyDescent="0.35">
      <c r="A22" s="26" t="s">
        <v>1056</v>
      </c>
      <c r="B22" s="26" t="s">
        <v>261</v>
      </c>
      <c r="C22" s="2" t="s">
        <v>884</v>
      </c>
      <c r="D22" s="10" t="s">
        <v>902</v>
      </c>
      <c r="E22" s="62" t="s">
        <v>903</v>
      </c>
      <c r="F22" s="27">
        <v>200000</v>
      </c>
      <c r="G22" s="27">
        <v>200000</v>
      </c>
    </row>
    <row r="23" spans="1:7" ht="15.5" x14ac:dyDescent="0.35">
      <c r="A23" s="26" t="s">
        <v>1057</v>
      </c>
      <c r="B23" s="26" t="s">
        <v>261</v>
      </c>
      <c r="C23" s="2" t="s">
        <v>884</v>
      </c>
      <c r="D23" s="10" t="s">
        <v>904</v>
      </c>
      <c r="E23" s="62" t="s">
        <v>905</v>
      </c>
      <c r="F23" s="27">
        <v>300000</v>
      </c>
      <c r="G23" s="27">
        <v>300000</v>
      </c>
    </row>
    <row r="24" spans="1:7" ht="15.5" x14ac:dyDescent="0.35">
      <c r="A24" s="26" t="s">
        <v>1058</v>
      </c>
      <c r="B24" s="26" t="s">
        <v>261</v>
      </c>
      <c r="C24" s="2" t="s">
        <v>884</v>
      </c>
      <c r="D24" s="10" t="s">
        <v>906</v>
      </c>
      <c r="E24" s="62" t="s">
        <v>907</v>
      </c>
      <c r="F24" s="27">
        <v>57500</v>
      </c>
      <c r="G24" s="27">
        <v>57500</v>
      </c>
    </row>
    <row r="25" spans="1:7" ht="43.5" x14ac:dyDescent="0.35">
      <c r="A25" s="26" t="s">
        <v>1059</v>
      </c>
      <c r="B25" s="26" t="s">
        <v>261</v>
      </c>
      <c r="C25" s="2" t="s">
        <v>884</v>
      </c>
      <c r="D25" s="10" t="s">
        <v>908</v>
      </c>
      <c r="E25" s="62" t="s">
        <v>909</v>
      </c>
      <c r="F25" s="27">
        <v>400000</v>
      </c>
      <c r="G25" s="27">
        <v>400000</v>
      </c>
    </row>
    <row r="26" spans="1:7" ht="29" x14ac:dyDescent="0.35">
      <c r="A26" s="26" t="s">
        <v>1060</v>
      </c>
      <c r="B26" s="26" t="s">
        <v>261</v>
      </c>
      <c r="C26" s="2" t="s">
        <v>884</v>
      </c>
      <c r="D26" s="10" t="s">
        <v>1033</v>
      </c>
      <c r="E26" s="62" t="s">
        <v>1026</v>
      </c>
      <c r="F26" s="27">
        <v>1110000</v>
      </c>
      <c r="G26" s="27">
        <v>1110000</v>
      </c>
    </row>
    <row r="27" spans="1:7" ht="15.5" x14ac:dyDescent="0.35">
      <c r="A27" s="26" t="s">
        <v>1061</v>
      </c>
      <c r="B27" s="26" t="s">
        <v>261</v>
      </c>
      <c r="C27" s="2" t="s">
        <v>884</v>
      </c>
      <c r="D27" s="10" t="s">
        <v>910</v>
      </c>
      <c r="E27" s="62" t="s">
        <v>911</v>
      </c>
      <c r="F27" s="27">
        <v>800000</v>
      </c>
      <c r="G27" s="27">
        <v>780925.51</v>
      </c>
    </row>
    <row r="28" spans="1:7" ht="43.5" x14ac:dyDescent="0.35">
      <c r="A28" s="26" t="s">
        <v>1062</v>
      </c>
      <c r="B28" s="26" t="s">
        <v>261</v>
      </c>
      <c r="C28" s="2" t="s">
        <v>884</v>
      </c>
      <c r="D28" s="10" t="s">
        <v>912</v>
      </c>
      <c r="E28" s="62" t="s">
        <v>913</v>
      </c>
      <c r="F28" s="27">
        <v>1500000</v>
      </c>
      <c r="G28" s="27">
        <v>1500000</v>
      </c>
    </row>
    <row r="29" spans="1:7" ht="29" x14ac:dyDescent="0.35">
      <c r="A29" s="26" t="s">
        <v>1063</v>
      </c>
      <c r="B29" s="26" t="s">
        <v>261</v>
      </c>
      <c r="C29" s="2" t="s">
        <v>884</v>
      </c>
      <c r="D29" s="10" t="s">
        <v>914</v>
      </c>
      <c r="E29" s="62" t="s">
        <v>915</v>
      </c>
      <c r="F29" s="27">
        <v>398000</v>
      </c>
      <c r="G29" s="27">
        <v>398000</v>
      </c>
    </row>
    <row r="30" spans="1:7" ht="15.5" x14ac:dyDescent="0.35">
      <c r="A30" s="26" t="s">
        <v>1064</v>
      </c>
      <c r="B30" s="26" t="s">
        <v>261</v>
      </c>
      <c r="C30" s="2" t="s">
        <v>884</v>
      </c>
      <c r="D30" s="10" t="s">
        <v>1034</v>
      </c>
      <c r="E30" s="62" t="s">
        <v>1027</v>
      </c>
      <c r="F30" s="27">
        <v>1000000</v>
      </c>
      <c r="G30" s="27">
        <v>1000000</v>
      </c>
    </row>
    <row r="31" spans="1:7" ht="29" x14ac:dyDescent="0.35">
      <c r="A31" s="26" t="s">
        <v>1065</v>
      </c>
      <c r="B31" s="26" t="s">
        <v>261</v>
      </c>
      <c r="C31" s="2" t="s">
        <v>884</v>
      </c>
      <c r="D31" s="10" t="s">
        <v>916</v>
      </c>
      <c r="E31" s="62" t="s">
        <v>917</v>
      </c>
      <c r="F31" s="27">
        <v>200000</v>
      </c>
      <c r="G31" s="27">
        <v>200000</v>
      </c>
    </row>
    <row r="32" spans="1:7" ht="15.5" x14ac:dyDescent="0.35">
      <c r="A32" s="26" t="s">
        <v>1066</v>
      </c>
      <c r="B32" s="26" t="s">
        <v>261</v>
      </c>
      <c r="C32" s="2" t="s">
        <v>884</v>
      </c>
      <c r="D32" s="10" t="s">
        <v>918</v>
      </c>
      <c r="E32" s="62" t="s">
        <v>919</v>
      </c>
      <c r="F32" s="27">
        <v>980245</v>
      </c>
      <c r="G32" s="27">
        <v>980245</v>
      </c>
    </row>
    <row r="33" spans="1:7" ht="29" x14ac:dyDescent="0.35">
      <c r="A33" s="26" t="s">
        <v>1067</v>
      </c>
      <c r="B33" s="26" t="s">
        <v>261</v>
      </c>
      <c r="C33" s="2" t="s">
        <v>884</v>
      </c>
      <c r="D33" s="10" t="s">
        <v>1093</v>
      </c>
      <c r="E33" s="62" t="s">
        <v>1095</v>
      </c>
      <c r="F33" s="27">
        <v>731000</v>
      </c>
      <c r="G33" s="27">
        <v>731000</v>
      </c>
    </row>
    <row r="34" spans="1:7" ht="15.5" x14ac:dyDescent="0.35">
      <c r="A34" s="26" t="s">
        <v>1068</v>
      </c>
      <c r="B34" s="26" t="s">
        <v>261</v>
      </c>
      <c r="C34" s="2" t="s">
        <v>884</v>
      </c>
      <c r="D34" s="10" t="s">
        <v>920</v>
      </c>
      <c r="E34" s="62" t="s">
        <v>921</v>
      </c>
      <c r="F34" s="27">
        <v>1269420</v>
      </c>
      <c r="G34" s="27">
        <v>1269420</v>
      </c>
    </row>
    <row r="35" spans="1:7" ht="29" x14ac:dyDescent="0.35">
      <c r="A35" s="26" t="s">
        <v>1069</v>
      </c>
      <c r="B35" s="26" t="s">
        <v>261</v>
      </c>
      <c r="C35" s="2" t="s">
        <v>884</v>
      </c>
      <c r="D35" s="10" t="s">
        <v>1035</v>
      </c>
      <c r="E35" s="62" t="s">
        <v>1028</v>
      </c>
      <c r="F35" s="27">
        <v>700000</v>
      </c>
      <c r="G35" s="27">
        <v>700000</v>
      </c>
    </row>
    <row r="36" spans="1:7" ht="29" x14ac:dyDescent="0.35">
      <c r="A36" s="26" t="s">
        <v>1070</v>
      </c>
      <c r="B36" s="26" t="s">
        <v>60</v>
      </c>
      <c r="C36" s="2" t="s">
        <v>922</v>
      </c>
      <c r="D36" s="10" t="s">
        <v>923</v>
      </c>
      <c r="E36" s="62" t="s">
        <v>924</v>
      </c>
      <c r="F36" s="27">
        <v>621467.05000000005</v>
      </c>
      <c r="G36" s="27">
        <v>621467.05000000005</v>
      </c>
    </row>
    <row r="37" spans="1:7" ht="29" x14ac:dyDescent="0.35">
      <c r="A37" s="26" t="s">
        <v>1071</v>
      </c>
      <c r="B37" s="26" t="s">
        <v>60</v>
      </c>
      <c r="C37" s="2" t="s">
        <v>922</v>
      </c>
      <c r="D37" s="10" t="s">
        <v>925</v>
      </c>
      <c r="E37" s="62" t="s">
        <v>926</v>
      </c>
      <c r="F37" s="27">
        <v>763171.9</v>
      </c>
      <c r="G37" s="27">
        <v>763171.9</v>
      </c>
    </row>
    <row r="38" spans="1:7" ht="29" x14ac:dyDescent="0.35">
      <c r="A38" s="26" t="s">
        <v>1072</v>
      </c>
      <c r="B38" s="26" t="s">
        <v>261</v>
      </c>
      <c r="C38" s="2" t="s">
        <v>884</v>
      </c>
      <c r="D38" s="10" t="s">
        <v>1036</v>
      </c>
      <c r="E38" s="62" t="s">
        <v>1023</v>
      </c>
      <c r="F38" s="27">
        <v>500000</v>
      </c>
      <c r="G38" s="27">
        <v>500000</v>
      </c>
    </row>
    <row r="39" spans="1:7" ht="29" x14ac:dyDescent="0.35">
      <c r="A39" s="26" t="s">
        <v>1073</v>
      </c>
      <c r="B39" s="26" t="s">
        <v>261</v>
      </c>
      <c r="C39" s="2" t="s">
        <v>884</v>
      </c>
      <c r="D39" s="10" t="s">
        <v>1094</v>
      </c>
      <c r="E39" s="62" t="s">
        <v>1096</v>
      </c>
      <c r="F39" s="27">
        <v>480000</v>
      </c>
      <c r="G39" s="27">
        <v>480000</v>
      </c>
    </row>
    <row r="40" spans="1:7" ht="15.5" x14ac:dyDescent="0.35">
      <c r="A40" s="26" t="s">
        <v>1074</v>
      </c>
      <c r="B40" s="26" t="s">
        <v>927</v>
      </c>
      <c r="C40" s="2" t="s">
        <v>928</v>
      </c>
      <c r="D40" s="10" t="s">
        <v>929</v>
      </c>
      <c r="E40" s="62" t="s">
        <v>930</v>
      </c>
      <c r="F40" s="27">
        <v>4000000</v>
      </c>
      <c r="G40" s="27">
        <v>4000000</v>
      </c>
    </row>
    <row r="41" spans="1:7" ht="29" x14ac:dyDescent="0.35">
      <c r="A41" s="26" t="s">
        <v>1075</v>
      </c>
      <c r="B41" s="26" t="s">
        <v>73</v>
      </c>
      <c r="C41" s="2" t="s">
        <v>931</v>
      </c>
      <c r="D41" s="10" t="s">
        <v>932</v>
      </c>
      <c r="E41" s="62" t="s">
        <v>933</v>
      </c>
      <c r="F41" s="27">
        <v>1100000</v>
      </c>
      <c r="G41" s="27">
        <v>1100000</v>
      </c>
    </row>
    <row r="42" spans="1:7" ht="29" x14ac:dyDescent="0.35">
      <c r="A42" s="26" t="s">
        <v>1076</v>
      </c>
      <c r="B42" s="26" t="s">
        <v>261</v>
      </c>
      <c r="C42" s="2" t="s">
        <v>934</v>
      </c>
      <c r="D42" s="10" t="s">
        <v>935</v>
      </c>
      <c r="E42" s="62" t="s">
        <v>936</v>
      </c>
      <c r="F42" s="27">
        <v>41158800</v>
      </c>
      <c r="G42" s="27">
        <v>41158800</v>
      </c>
    </row>
    <row r="43" spans="1:7" ht="15.5" x14ac:dyDescent="0.35">
      <c r="A43" s="26" t="s">
        <v>1077</v>
      </c>
      <c r="B43" s="26" t="s">
        <v>261</v>
      </c>
      <c r="C43" s="2" t="s">
        <v>937</v>
      </c>
      <c r="D43" s="10" t="s">
        <v>938</v>
      </c>
      <c r="E43" s="62" t="s">
        <v>939</v>
      </c>
      <c r="F43" s="27">
        <v>268800</v>
      </c>
      <c r="G43" s="27">
        <v>268800</v>
      </c>
    </row>
    <row r="44" spans="1:7" ht="29" x14ac:dyDescent="0.35">
      <c r="A44" s="26" t="s">
        <v>1078</v>
      </c>
      <c r="B44" s="26" t="s">
        <v>261</v>
      </c>
      <c r="C44" s="2" t="s">
        <v>937</v>
      </c>
      <c r="D44" s="10" t="s">
        <v>940</v>
      </c>
      <c r="E44" s="62" t="s">
        <v>941</v>
      </c>
      <c r="F44" s="27">
        <v>1933414.77</v>
      </c>
      <c r="G44" s="27">
        <v>1933414.77</v>
      </c>
    </row>
    <row r="45" spans="1:7" ht="15.5" x14ac:dyDescent="0.35">
      <c r="A45" s="26" t="s">
        <v>1079</v>
      </c>
      <c r="B45" s="26" t="s">
        <v>261</v>
      </c>
      <c r="C45" s="2" t="s">
        <v>937</v>
      </c>
      <c r="D45" s="10" t="s">
        <v>942</v>
      </c>
      <c r="E45" s="62" t="s">
        <v>943</v>
      </c>
      <c r="F45" s="27">
        <v>2527000</v>
      </c>
      <c r="G45" s="27">
        <v>2527000</v>
      </c>
    </row>
    <row r="46" spans="1:7" ht="15.5" x14ac:dyDescent="0.35">
      <c r="A46" s="26" t="s">
        <v>1080</v>
      </c>
      <c r="B46" s="26" t="s">
        <v>261</v>
      </c>
      <c r="C46" s="2" t="s">
        <v>944</v>
      </c>
      <c r="D46" s="10" t="s">
        <v>945</v>
      </c>
      <c r="E46" s="62" t="s">
        <v>946</v>
      </c>
      <c r="F46" s="27">
        <v>39234000</v>
      </c>
      <c r="G46" s="27">
        <v>39234000</v>
      </c>
    </row>
    <row r="47" spans="1:7" ht="29" x14ac:dyDescent="0.35">
      <c r="A47" s="26" t="s">
        <v>1081</v>
      </c>
      <c r="B47" s="26" t="s">
        <v>261</v>
      </c>
      <c r="C47" s="2" t="s">
        <v>944</v>
      </c>
      <c r="D47" s="10" t="s">
        <v>1037</v>
      </c>
      <c r="E47" s="62" t="s">
        <v>1025</v>
      </c>
      <c r="F47" s="27">
        <v>252072</v>
      </c>
      <c r="G47" s="27">
        <v>252072</v>
      </c>
    </row>
    <row r="48" spans="1:7" ht="29" x14ac:dyDescent="0.35">
      <c r="A48" s="26" t="s">
        <v>1082</v>
      </c>
      <c r="B48" s="26" t="s">
        <v>111</v>
      </c>
      <c r="C48" s="2" t="s">
        <v>947</v>
      </c>
      <c r="D48" s="10" t="s">
        <v>948</v>
      </c>
      <c r="E48" s="62" t="s">
        <v>949</v>
      </c>
      <c r="F48" s="27">
        <v>3000000</v>
      </c>
      <c r="G48" s="27">
        <v>3000000</v>
      </c>
    </row>
    <row r="49" spans="1:7" ht="43.5" x14ac:dyDescent="0.35">
      <c r="A49" s="26" t="s">
        <v>1083</v>
      </c>
      <c r="B49" s="26" t="s">
        <v>111</v>
      </c>
      <c r="C49" s="2" t="s">
        <v>947</v>
      </c>
      <c r="D49" s="10" t="s">
        <v>950</v>
      </c>
      <c r="E49" s="62" t="s">
        <v>951</v>
      </c>
      <c r="F49" s="27">
        <v>4000000</v>
      </c>
      <c r="G49" s="27">
        <v>4000000</v>
      </c>
    </row>
    <row r="50" spans="1:7" ht="72.5" x14ac:dyDescent="0.35">
      <c r="A50" s="26" t="s">
        <v>1084</v>
      </c>
      <c r="B50" s="26" t="s">
        <v>111</v>
      </c>
      <c r="C50" s="2" t="s">
        <v>947</v>
      </c>
      <c r="D50" s="10" t="s">
        <v>952</v>
      </c>
      <c r="E50" s="62" t="s">
        <v>953</v>
      </c>
      <c r="F50" s="27">
        <v>850000</v>
      </c>
      <c r="G50" s="27">
        <v>850000</v>
      </c>
    </row>
    <row r="51" spans="1:7" ht="72.5" x14ac:dyDescent="0.35">
      <c r="A51" s="26" t="s">
        <v>1085</v>
      </c>
      <c r="B51" s="26" t="s">
        <v>111</v>
      </c>
      <c r="C51" s="2" t="s">
        <v>947</v>
      </c>
      <c r="D51" s="10" t="s">
        <v>954</v>
      </c>
      <c r="E51" s="62" t="s">
        <v>955</v>
      </c>
      <c r="F51" s="27">
        <v>108000</v>
      </c>
      <c r="G51" s="27">
        <v>108000</v>
      </c>
    </row>
    <row r="52" spans="1:7" ht="43.5" x14ac:dyDescent="0.35">
      <c r="A52" s="26" t="s">
        <v>1086</v>
      </c>
      <c r="B52" s="26" t="s">
        <v>111</v>
      </c>
      <c r="C52" s="2" t="s">
        <v>947</v>
      </c>
      <c r="D52" s="10" t="s">
        <v>956</v>
      </c>
      <c r="E52" s="62" t="s">
        <v>957</v>
      </c>
      <c r="F52" s="27">
        <v>615933.55000000005</v>
      </c>
      <c r="G52" s="27">
        <v>615933.55000000005</v>
      </c>
    </row>
    <row r="53" spans="1:7" ht="29" x14ac:dyDescent="0.35">
      <c r="A53" s="26" t="s">
        <v>1087</v>
      </c>
      <c r="B53" s="26" t="s">
        <v>111</v>
      </c>
      <c r="C53" s="2" t="s">
        <v>947</v>
      </c>
      <c r="D53" s="10" t="s">
        <v>958</v>
      </c>
      <c r="E53" s="62" t="s">
        <v>959</v>
      </c>
      <c r="F53" s="27">
        <v>70000</v>
      </c>
      <c r="G53" s="27">
        <v>70000</v>
      </c>
    </row>
    <row r="54" spans="1:7" ht="29" x14ac:dyDescent="0.35">
      <c r="A54" s="26" t="s">
        <v>1088</v>
      </c>
      <c r="B54" s="26" t="s">
        <v>111</v>
      </c>
      <c r="C54" s="2" t="s">
        <v>947</v>
      </c>
      <c r="D54" s="10" t="s">
        <v>960</v>
      </c>
      <c r="E54" s="62" t="s">
        <v>961</v>
      </c>
      <c r="F54" s="27">
        <v>1904929.02</v>
      </c>
      <c r="G54" s="27">
        <v>1348302.46</v>
      </c>
    </row>
    <row r="55" spans="1:7" ht="72.5" x14ac:dyDescent="0.35">
      <c r="A55" s="26" t="s">
        <v>1089</v>
      </c>
      <c r="B55" s="26" t="s">
        <v>111</v>
      </c>
      <c r="C55" s="2" t="s">
        <v>947</v>
      </c>
      <c r="D55" s="10" t="s">
        <v>962</v>
      </c>
      <c r="E55" s="62" t="s">
        <v>963</v>
      </c>
      <c r="F55" s="27">
        <v>3500000</v>
      </c>
      <c r="G55" s="27">
        <v>3500000</v>
      </c>
    </row>
    <row r="56" spans="1:7" ht="29" x14ac:dyDescent="0.35">
      <c r="A56" s="26" t="s">
        <v>1090</v>
      </c>
      <c r="B56" s="26" t="s">
        <v>111</v>
      </c>
      <c r="C56" s="2" t="s">
        <v>947</v>
      </c>
      <c r="D56" s="10" t="s">
        <v>964</v>
      </c>
      <c r="E56" s="62" t="s">
        <v>965</v>
      </c>
      <c r="F56" s="27">
        <v>2300000</v>
      </c>
      <c r="G56" s="27">
        <v>1314994.98</v>
      </c>
    </row>
    <row r="57" spans="1:7" ht="29" x14ac:dyDescent="0.35">
      <c r="A57" s="26" t="s">
        <v>1091</v>
      </c>
      <c r="B57" s="26" t="s">
        <v>111</v>
      </c>
      <c r="C57" s="2" t="s">
        <v>947</v>
      </c>
      <c r="D57" s="10" t="s">
        <v>966</v>
      </c>
      <c r="E57" s="62" t="s">
        <v>967</v>
      </c>
      <c r="F57" s="27">
        <v>430000</v>
      </c>
      <c r="G57" s="27">
        <v>430000</v>
      </c>
    </row>
    <row r="58" spans="1:7" ht="29" x14ac:dyDescent="0.35">
      <c r="A58" s="26" t="s">
        <v>1092</v>
      </c>
      <c r="B58" s="26" t="s">
        <v>111</v>
      </c>
      <c r="C58" s="2" t="s">
        <v>947</v>
      </c>
      <c r="D58" s="10" t="s">
        <v>968</v>
      </c>
      <c r="E58" s="62" t="s">
        <v>969</v>
      </c>
      <c r="F58" s="27">
        <v>1750000</v>
      </c>
      <c r="G58" s="27">
        <v>1750000</v>
      </c>
    </row>
    <row r="59" spans="1:7" ht="15.5" x14ac:dyDescent="0.35">
      <c r="A59" s="63"/>
      <c r="B59" s="63"/>
      <c r="C59" s="64"/>
      <c r="D59" s="65"/>
      <c r="E59" s="66"/>
      <c r="F59" s="67"/>
      <c r="G59" s="69">
        <f>SUM(G4:G58)</f>
        <v>156787857.74000001</v>
      </c>
    </row>
    <row r="60" spans="1:7" ht="30" customHeight="1" x14ac:dyDescent="0.35">
      <c r="A60" s="93" t="s">
        <v>1029</v>
      </c>
      <c r="B60" s="93"/>
      <c r="C60" s="93"/>
      <c r="D60" s="93"/>
      <c r="E60" s="93"/>
      <c r="F60" s="93"/>
      <c r="G60" s="93"/>
    </row>
  </sheetData>
  <autoFilter ref="D1:D60" xr:uid="{903678D2-E878-4589-8EC8-B87CC6ECE79D}"/>
  <mergeCells count="2">
    <mergeCell ref="A1:G2"/>
    <mergeCell ref="A60:G60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F9847-A439-4936-9C2F-D50235BB0E83}">
  <sheetPr>
    <pageSetUpPr fitToPage="1"/>
  </sheetPr>
  <dimension ref="A1:O18"/>
  <sheetViews>
    <sheetView zoomScale="90" zoomScaleNormal="90" workbookViewId="0">
      <pane ySplit="3" topLeftCell="A4" activePane="bottomLeft" state="frozen"/>
      <selection activeCell="H454" sqref="H454:K454"/>
      <selection pane="bottomLeft" activeCell="J3" sqref="A3:XFD3"/>
    </sheetView>
  </sheetViews>
  <sheetFormatPr defaultRowHeight="14.5" x14ac:dyDescent="0.35"/>
  <cols>
    <col min="1" max="1" width="15.54296875" customWidth="1"/>
    <col min="2" max="2" width="36.81640625" customWidth="1"/>
    <col min="3" max="3" width="27.54296875" customWidth="1"/>
    <col min="4" max="4" width="32.7265625" customWidth="1"/>
    <col min="5" max="5" width="19.1796875" customWidth="1"/>
    <col min="6" max="6" width="62.7265625" customWidth="1"/>
    <col min="7" max="7" width="21.81640625" bestFit="1" customWidth="1"/>
    <col min="8" max="8" width="18.1796875" bestFit="1" customWidth="1"/>
    <col min="9" max="9" width="22.26953125" customWidth="1"/>
    <col min="10" max="15" width="17.26953125" bestFit="1" customWidth="1"/>
  </cols>
  <sheetData>
    <row r="1" spans="1:15" s="8" customFormat="1" ht="69.75" customHeight="1" x14ac:dyDescent="0.35">
      <c r="A1" s="94" t="s">
        <v>970</v>
      </c>
      <c r="B1" s="94"/>
      <c r="C1" s="94"/>
      <c r="D1" s="94"/>
      <c r="E1" s="94"/>
      <c r="F1" s="94"/>
      <c r="G1" s="94"/>
      <c r="H1" s="94"/>
      <c r="I1" s="94"/>
    </row>
    <row r="2" spans="1:15" s="8" customFormat="1" ht="15.75" customHeight="1" x14ac:dyDescent="0.35">
      <c r="A2" s="95" t="s">
        <v>28</v>
      </c>
      <c r="B2" s="95" t="s">
        <v>29</v>
      </c>
      <c r="C2" s="97" t="s">
        <v>30</v>
      </c>
      <c r="D2" s="99" t="s">
        <v>31</v>
      </c>
      <c r="E2" s="99" t="s">
        <v>32</v>
      </c>
      <c r="F2" s="99" t="s">
        <v>971</v>
      </c>
      <c r="G2" s="101" t="s">
        <v>972</v>
      </c>
      <c r="H2" s="101" t="s">
        <v>973</v>
      </c>
      <c r="I2" s="101" t="s">
        <v>37</v>
      </c>
      <c r="J2" s="88" t="s">
        <v>38</v>
      </c>
      <c r="K2" s="89"/>
      <c r="L2" s="88" t="s">
        <v>39</v>
      </c>
      <c r="M2" s="89"/>
      <c r="N2" s="88" t="s">
        <v>40</v>
      </c>
      <c r="O2" s="89"/>
    </row>
    <row r="3" spans="1:15" s="8" customFormat="1" ht="63" customHeight="1" x14ac:dyDescent="0.35">
      <c r="A3" s="96"/>
      <c r="B3" s="96"/>
      <c r="C3" s="98"/>
      <c r="D3" s="100"/>
      <c r="E3" s="100"/>
      <c r="F3" s="100"/>
      <c r="G3" s="102"/>
      <c r="H3" s="102"/>
      <c r="I3" s="102"/>
      <c r="J3" s="3" t="s">
        <v>41</v>
      </c>
      <c r="K3" s="3" t="s">
        <v>42</v>
      </c>
      <c r="L3" s="3" t="s">
        <v>41</v>
      </c>
      <c r="M3" s="3" t="s">
        <v>42</v>
      </c>
      <c r="N3" s="3" t="s">
        <v>41</v>
      </c>
      <c r="O3" s="3" t="s">
        <v>42</v>
      </c>
    </row>
    <row r="4" spans="1:15" ht="29" x14ac:dyDescent="0.35">
      <c r="A4" s="2" t="s">
        <v>974</v>
      </c>
      <c r="B4" s="2" t="s">
        <v>975</v>
      </c>
      <c r="C4" s="2" t="s">
        <v>60</v>
      </c>
      <c r="D4" s="2" t="s">
        <v>61</v>
      </c>
      <c r="E4" s="2" t="s">
        <v>75</v>
      </c>
      <c r="F4" s="2" t="s">
        <v>976</v>
      </c>
      <c r="G4" s="57">
        <v>230000000</v>
      </c>
      <c r="H4" s="57">
        <v>230000000</v>
      </c>
      <c r="I4" s="57">
        <v>0</v>
      </c>
      <c r="J4" s="2" t="s">
        <v>49</v>
      </c>
      <c r="K4" s="2" t="s">
        <v>50</v>
      </c>
      <c r="L4" s="2" t="s">
        <v>50</v>
      </c>
      <c r="M4" s="2" t="s">
        <v>56</v>
      </c>
      <c r="N4" s="2" t="s">
        <v>56</v>
      </c>
      <c r="O4" s="2" t="s">
        <v>52</v>
      </c>
    </row>
    <row r="5" spans="1:15" ht="29" x14ac:dyDescent="0.35">
      <c r="A5" s="2" t="s">
        <v>977</v>
      </c>
      <c r="B5" s="2" t="s">
        <v>978</v>
      </c>
      <c r="C5" s="2" t="s">
        <v>261</v>
      </c>
      <c r="D5" s="2" t="s">
        <v>262</v>
      </c>
      <c r="E5" s="2" t="s">
        <v>75</v>
      </c>
      <c r="F5" s="2" t="s">
        <v>979</v>
      </c>
      <c r="G5" s="57">
        <v>13400000</v>
      </c>
      <c r="H5" s="57">
        <v>13400000</v>
      </c>
      <c r="I5" s="57">
        <v>0</v>
      </c>
      <c r="J5" s="2" t="s">
        <v>49</v>
      </c>
      <c r="K5" s="2" t="s">
        <v>51</v>
      </c>
      <c r="L5" s="2" t="s">
        <v>49</v>
      </c>
      <c r="M5" s="2" t="s">
        <v>57</v>
      </c>
      <c r="N5" s="2" t="s">
        <v>50</v>
      </c>
      <c r="O5" s="2" t="s">
        <v>57</v>
      </c>
    </row>
    <row r="6" spans="1:15" ht="29" x14ac:dyDescent="0.35">
      <c r="A6" s="2" t="s">
        <v>980</v>
      </c>
      <c r="B6" s="2" t="s">
        <v>981</v>
      </c>
      <c r="C6" s="2" t="s">
        <v>101</v>
      </c>
      <c r="D6" s="2" t="s">
        <v>107</v>
      </c>
      <c r="E6" s="2" t="s">
        <v>75</v>
      </c>
      <c r="F6" s="2" t="s">
        <v>982</v>
      </c>
      <c r="G6" s="57">
        <v>60000000</v>
      </c>
      <c r="H6" s="57">
        <v>60000000</v>
      </c>
      <c r="I6" s="57">
        <v>0</v>
      </c>
      <c r="J6" s="2" t="s">
        <v>49</v>
      </c>
      <c r="K6" s="2" t="s">
        <v>50</v>
      </c>
      <c r="L6" s="2" t="s">
        <v>50</v>
      </c>
      <c r="M6" s="2" t="s">
        <v>83</v>
      </c>
      <c r="N6" s="2" t="s">
        <v>64</v>
      </c>
      <c r="O6" s="2" t="s">
        <v>52</v>
      </c>
    </row>
    <row r="7" spans="1:15" ht="29" x14ac:dyDescent="0.35">
      <c r="A7" s="2" t="s">
        <v>983</v>
      </c>
      <c r="B7" s="2" t="s">
        <v>765</v>
      </c>
      <c r="C7" s="2" t="s">
        <v>261</v>
      </c>
      <c r="D7" s="2" t="s">
        <v>262</v>
      </c>
      <c r="E7" s="2" t="s">
        <v>75</v>
      </c>
      <c r="F7" s="2" t="s">
        <v>984</v>
      </c>
      <c r="G7" s="57">
        <v>6700000</v>
      </c>
      <c r="H7" s="57">
        <v>6700000</v>
      </c>
      <c r="I7" s="57">
        <v>0</v>
      </c>
      <c r="J7" s="2"/>
      <c r="K7" s="2"/>
      <c r="L7" s="2" t="s">
        <v>49</v>
      </c>
      <c r="M7" s="2" t="s">
        <v>51</v>
      </c>
      <c r="N7" s="2" t="s">
        <v>50</v>
      </c>
      <c r="O7" s="2" t="s">
        <v>64</v>
      </c>
    </row>
    <row r="8" spans="1:15" ht="29" x14ac:dyDescent="0.35">
      <c r="A8" s="2" t="s">
        <v>985</v>
      </c>
      <c r="B8" s="2" t="s">
        <v>67</v>
      </c>
      <c r="C8" s="2" t="s">
        <v>261</v>
      </c>
      <c r="D8" s="2" t="s">
        <v>262</v>
      </c>
      <c r="E8" s="2" t="s">
        <v>75</v>
      </c>
      <c r="F8" s="2" t="s">
        <v>986</v>
      </c>
      <c r="G8" s="57">
        <v>10850000</v>
      </c>
      <c r="H8" s="57">
        <v>10850000</v>
      </c>
      <c r="I8" s="57">
        <v>0</v>
      </c>
      <c r="J8" s="2" t="s">
        <v>49</v>
      </c>
      <c r="K8" s="2" t="s">
        <v>83</v>
      </c>
      <c r="L8" s="2" t="s">
        <v>49</v>
      </c>
      <c r="M8" s="2" t="s">
        <v>57</v>
      </c>
      <c r="N8" s="2" t="s">
        <v>56</v>
      </c>
      <c r="O8" s="2" t="s">
        <v>85</v>
      </c>
    </row>
    <row r="9" spans="1:15" ht="29" x14ac:dyDescent="0.35">
      <c r="A9" s="2" t="s">
        <v>987</v>
      </c>
      <c r="B9" s="2" t="s">
        <v>1021</v>
      </c>
      <c r="C9" s="2" t="s">
        <v>261</v>
      </c>
      <c r="D9" s="2" t="s">
        <v>313</v>
      </c>
      <c r="E9" s="2" t="s">
        <v>989</v>
      </c>
      <c r="F9" s="2" t="s">
        <v>988</v>
      </c>
      <c r="G9" s="57">
        <v>3050000</v>
      </c>
      <c r="H9" s="57">
        <v>3050000</v>
      </c>
      <c r="I9" s="57">
        <v>0</v>
      </c>
      <c r="J9" s="2" t="s">
        <v>70</v>
      </c>
      <c r="K9" s="2" t="s">
        <v>49</v>
      </c>
      <c r="L9" s="2" t="s">
        <v>49</v>
      </c>
      <c r="M9" s="2" t="s">
        <v>49</v>
      </c>
      <c r="N9" s="2" t="s">
        <v>50</v>
      </c>
      <c r="O9" s="2" t="s">
        <v>52</v>
      </c>
    </row>
    <row r="10" spans="1:15" s="24" customFormat="1" ht="29" x14ac:dyDescent="0.35">
      <c r="A10" s="2" t="s">
        <v>990</v>
      </c>
      <c r="B10" s="2" t="s">
        <v>779</v>
      </c>
      <c r="C10" s="2" t="s">
        <v>101</v>
      </c>
      <c r="D10" s="2" t="s">
        <v>107</v>
      </c>
      <c r="E10" s="2" t="s">
        <v>991</v>
      </c>
      <c r="F10" s="2" t="s">
        <v>992</v>
      </c>
      <c r="G10" s="57">
        <v>26840000</v>
      </c>
      <c r="H10" s="57">
        <v>22000000</v>
      </c>
      <c r="I10" s="57">
        <v>4840000</v>
      </c>
      <c r="J10" s="2" t="s">
        <v>49</v>
      </c>
      <c r="K10" s="2" t="s">
        <v>49</v>
      </c>
      <c r="L10" s="2" t="s">
        <v>50</v>
      </c>
      <c r="M10" s="2" t="s">
        <v>50</v>
      </c>
      <c r="N10" s="2" t="s">
        <v>56</v>
      </c>
      <c r="O10" s="2" t="s">
        <v>57</v>
      </c>
    </row>
    <row r="11" spans="1:15" ht="29" x14ac:dyDescent="0.35">
      <c r="A11" s="2" t="s">
        <v>993</v>
      </c>
      <c r="B11" s="2" t="s">
        <v>769</v>
      </c>
      <c r="C11" s="2" t="s">
        <v>261</v>
      </c>
      <c r="D11" s="2" t="s">
        <v>313</v>
      </c>
      <c r="E11" s="2" t="s">
        <v>994</v>
      </c>
      <c r="F11" s="2" t="s">
        <v>995</v>
      </c>
      <c r="G11" s="57">
        <v>18000000</v>
      </c>
      <c r="H11" s="57">
        <v>6500000</v>
      </c>
      <c r="I11" s="57">
        <v>11500000</v>
      </c>
      <c r="J11" s="2" t="s">
        <v>70</v>
      </c>
      <c r="K11" s="2" t="s">
        <v>49</v>
      </c>
      <c r="L11" s="2" t="s">
        <v>49</v>
      </c>
      <c r="M11" s="2" t="s">
        <v>51</v>
      </c>
      <c r="N11" s="2" t="s">
        <v>83</v>
      </c>
      <c r="O11" s="2" t="s">
        <v>52</v>
      </c>
    </row>
    <row r="12" spans="1:15" ht="29" x14ac:dyDescent="0.35">
      <c r="A12" s="2" t="s">
        <v>996</v>
      </c>
      <c r="B12" s="2" t="s">
        <v>997</v>
      </c>
      <c r="C12" s="2" t="s">
        <v>101</v>
      </c>
      <c r="D12" s="2" t="s">
        <v>107</v>
      </c>
      <c r="E12" s="2" t="s">
        <v>998</v>
      </c>
      <c r="F12" s="2" t="s">
        <v>999</v>
      </c>
      <c r="G12" s="57">
        <v>18106000</v>
      </c>
      <c r="H12" s="57">
        <v>11000000</v>
      </c>
      <c r="I12" s="57">
        <v>7106000</v>
      </c>
      <c r="J12" s="2" t="s">
        <v>49</v>
      </c>
      <c r="K12" s="2" t="s">
        <v>49</v>
      </c>
      <c r="L12" s="2" t="s">
        <v>50</v>
      </c>
      <c r="M12" s="2" t="s">
        <v>64</v>
      </c>
      <c r="N12" s="2" t="s">
        <v>57</v>
      </c>
      <c r="O12" s="2" t="s">
        <v>52</v>
      </c>
    </row>
    <row r="13" spans="1:15" ht="29" x14ac:dyDescent="0.35">
      <c r="A13" s="2" t="s">
        <v>1000</v>
      </c>
      <c r="B13" s="2" t="s">
        <v>978</v>
      </c>
      <c r="C13" s="2" t="s">
        <v>261</v>
      </c>
      <c r="D13" s="2" t="s">
        <v>262</v>
      </c>
      <c r="E13" s="2" t="s">
        <v>75</v>
      </c>
      <c r="F13" s="2" t="s">
        <v>1001</v>
      </c>
      <c r="G13" s="57">
        <v>30800000</v>
      </c>
      <c r="H13" s="57">
        <v>30800000</v>
      </c>
      <c r="I13" s="57"/>
      <c r="J13" s="2" t="s">
        <v>49</v>
      </c>
      <c r="K13" s="2" t="s">
        <v>51</v>
      </c>
      <c r="L13" s="2" t="s">
        <v>49</v>
      </c>
      <c r="M13" s="2" t="s">
        <v>52</v>
      </c>
      <c r="N13" s="2" t="s">
        <v>50</v>
      </c>
      <c r="O13" s="2" t="s">
        <v>52</v>
      </c>
    </row>
    <row r="14" spans="1:15" ht="29" x14ac:dyDescent="0.35">
      <c r="A14" s="2" t="s">
        <v>1002</v>
      </c>
      <c r="B14" s="2" t="s">
        <v>1003</v>
      </c>
      <c r="C14" s="2" t="s">
        <v>261</v>
      </c>
      <c r="D14" s="2" t="s">
        <v>262</v>
      </c>
      <c r="E14" s="2" t="s">
        <v>1004</v>
      </c>
      <c r="F14" s="2" t="s">
        <v>1005</v>
      </c>
      <c r="G14" s="57">
        <v>2500000</v>
      </c>
      <c r="H14" s="57">
        <v>2500000</v>
      </c>
      <c r="I14" s="57">
        <v>0</v>
      </c>
      <c r="J14" s="58"/>
      <c r="K14" s="58"/>
      <c r="L14" s="59" t="s">
        <v>49</v>
      </c>
      <c r="M14" s="59" t="s">
        <v>56</v>
      </c>
      <c r="N14" s="59" t="s">
        <v>51</v>
      </c>
      <c r="O14" s="59" t="s">
        <v>64</v>
      </c>
    </row>
    <row r="15" spans="1:15" ht="29" x14ac:dyDescent="0.35">
      <c r="A15" s="2" t="s">
        <v>1006</v>
      </c>
      <c r="B15" s="2" t="s">
        <v>751</v>
      </c>
      <c r="C15" s="2" t="s">
        <v>261</v>
      </c>
      <c r="D15" s="2" t="s">
        <v>262</v>
      </c>
      <c r="E15" s="2" t="s">
        <v>75</v>
      </c>
      <c r="F15" s="2" t="s">
        <v>1007</v>
      </c>
      <c r="G15" s="57">
        <v>8650000</v>
      </c>
      <c r="H15" s="57">
        <v>8650000</v>
      </c>
      <c r="I15" s="57">
        <v>0</v>
      </c>
      <c r="J15" s="2"/>
      <c r="K15" s="2"/>
      <c r="L15" s="2" t="s">
        <v>50</v>
      </c>
      <c r="M15" s="2" t="s">
        <v>83</v>
      </c>
      <c r="N15" s="2" t="s">
        <v>50</v>
      </c>
      <c r="O15" s="2" t="s">
        <v>52</v>
      </c>
    </row>
    <row r="16" spans="1:15" ht="29" x14ac:dyDescent="0.35">
      <c r="A16" s="2" t="s">
        <v>1008</v>
      </c>
      <c r="B16" s="2" t="s">
        <v>67</v>
      </c>
      <c r="C16" s="2" t="s">
        <v>261</v>
      </c>
      <c r="D16" s="2" t="s">
        <v>262</v>
      </c>
      <c r="E16" s="2" t="s">
        <v>75</v>
      </c>
      <c r="F16" s="2" t="s">
        <v>1009</v>
      </c>
      <c r="G16" s="57">
        <v>10400000</v>
      </c>
      <c r="H16" s="57">
        <v>10400000</v>
      </c>
      <c r="I16" s="57">
        <v>0</v>
      </c>
      <c r="J16" s="2"/>
      <c r="K16" s="2"/>
      <c r="L16" s="2" t="s">
        <v>49</v>
      </c>
      <c r="M16" s="2" t="s">
        <v>85</v>
      </c>
      <c r="N16" s="2" t="s">
        <v>56</v>
      </c>
      <c r="O16" s="2" t="s">
        <v>52</v>
      </c>
    </row>
    <row r="17" spans="1:15" ht="29" x14ac:dyDescent="0.35">
      <c r="A17" s="2" t="s">
        <v>1010</v>
      </c>
      <c r="B17" s="2" t="s">
        <v>575</v>
      </c>
      <c r="C17" s="2" t="s">
        <v>261</v>
      </c>
      <c r="D17" s="2" t="s">
        <v>262</v>
      </c>
      <c r="E17" s="2" t="s">
        <v>1011</v>
      </c>
      <c r="F17" s="2" t="s">
        <v>1012</v>
      </c>
      <c r="G17" s="57">
        <v>20000000</v>
      </c>
      <c r="H17" s="57">
        <v>10000000</v>
      </c>
      <c r="I17" s="57">
        <v>10000000</v>
      </c>
      <c r="J17" s="2"/>
      <c r="K17" s="2"/>
      <c r="L17" s="2" t="s">
        <v>77</v>
      </c>
      <c r="M17" s="2" t="s">
        <v>51</v>
      </c>
      <c r="N17" s="2" t="s">
        <v>51</v>
      </c>
      <c r="O17" s="2" t="s">
        <v>57</v>
      </c>
    </row>
    <row r="18" spans="1:15" x14ac:dyDescent="0.35">
      <c r="G18" s="49">
        <f>+SUBTOTAL(9,G4:G17)</f>
        <v>459296000</v>
      </c>
      <c r="H18" s="49">
        <f>+SUBTOTAL(9,H4:H17)</f>
        <v>425850000</v>
      </c>
      <c r="I18" s="49">
        <f>+SUBTOTAL(9,I4:I17)</f>
        <v>33446000</v>
      </c>
    </row>
  </sheetData>
  <mergeCells count="13">
    <mergeCell ref="J2:K2"/>
    <mergeCell ref="L2:M2"/>
    <mergeCell ref="N2:O2"/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A4:O16">
    <cfRule type="expression" dxfId="10" priority="3">
      <formula>AND(MOD(ROW()-4,2)=0, A4&lt;&gt;"", #REF!&lt;&gt;"", A4&lt;&gt;#REF!)</formula>
    </cfRule>
    <cfRule type="expression" dxfId="9" priority="4">
      <formula>AND(MOD(ROW()-4,2)=1, A4&lt;&gt;"", #REF!&lt;&gt;"", A4&lt;&gt;#REF!)</formula>
    </cfRule>
  </conditionalFormatting>
  <conditionalFormatting sqref="A17:O17">
    <cfRule type="expression" dxfId="8" priority="1">
      <formula>AND(MOD(ROW()-4,2)=0, A17&lt;&gt;"", A18&lt;&gt;"", A17&lt;&gt;A18)</formula>
    </cfRule>
    <cfRule type="expression" dxfId="7" priority="2">
      <formula>AND(MOD(ROW()-4,2)=1, A17&lt;&gt;"", #REF!&lt;&gt;"", A17&lt;&gt;#REF!)</formula>
    </cfRule>
  </conditionalFormatting>
  <pageMargins left="0.7" right="0.7" top="0.75" bottom="0.75" header="0.3" footer="0.3"/>
  <pageSetup paperSize="9"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A8E9A-24FC-44B7-8675-A03FBDE90A7C}">
  <sheetPr codeName="Foglio5">
    <pageSetUpPr fitToPage="1"/>
  </sheetPr>
  <dimension ref="A1:N3"/>
  <sheetViews>
    <sheetView zoomScale="115" zoomScaleNormal="115" workbookViewId="0">
      <selection activeCell="F23" sqref="F23"/>
    </sheetView>
  </sheetViews>
  <sheetFormatPr defaultRowHeight="14.5" x14ac:dyDescent="0.35"/>
  <cols>
    <col min="1" max="1" width="31.453125" customWidth="1"/>
    <col min="2" max="2" width="18.81640625" customWidth="1"/>
    <col min="3" max="3" width="15.453125" bestFit="1" customWidth="1"/>
    <col min="4" max="10" width="16.54296875" bestFit="1" customWidth="1"/>
    <col min="11" max="13" width="15.453125" bestFit="1" customWidth="1"/>
    <col min="14" max="14" width="18.26953125" bestFit="1" customWidth="1"/>
    <col min="15" max="15" width="20.7265625" customWidth="1"/>
  </cols>
  <sheetData>
    <row r="1" spans="1:14" ht="47.15" customHeight="1" x14ac:dyDescent="0.35">
      <c r="A1" s="103" t="s">
        <v>1013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4" x14ac:dyDescent="0.35">
      <c r="A2" s="4"/>
      <c r="B2" s="4">
        <v>2024</v>
      </c>
      <c r="C2" s="4">
        <v>2025</v>
      </c>
      <c r="D2" s="4">
        <v>2026</v>
      </c>
      <c r="E2" s="4">
        <v>2027</v>
      </c>
      <c r="F2" s="4">
        <v>2028</v>
      </c>
      <c r="G2" s="4">
        <v>2029</v>
      </c>
      <c r="H2" s="4">
        <v>2030</v>
      </c>
      <c r="I2" s="4">
        <v>2031</v>
      </c>
      <c r="J2" s="4">
        <v>2032</v>
      </c>
      <c r="K2" s="4">
        <v>2033</v>
      </c>
      <c r="L2" s="4">
        <v>2034</v>
      </c>
      <c r="M2" s="4">
        <v>2035</v>
      </c>
      <c r="N2" s="4" t="s">
        <v>1014</v>
      </c>
    </row>
    <row r="3" spans="1:14" s="6" customFormat="1" ht="30" customHeight="1" x14ac:dyDescent="0.35">
      <c r="A3" s="5" t="s">
        <v>1015</v>
      </c>
      <c r="B3" s="54">
        <v>0</v>
      </c>
      <c r="C3" s="54">
        <v>11138758.15</v>
      </c>
      <c r="D3" s="54">
        <v>292047137.47000003</v>
      </c>
      <c r="E3" s="54">
        <v>524027199.19999999</v>
      </c>
      <c r="F3" s="54">
        <v>481195251.13000005</v>
      </c>
      <c r="G3" s="54">
        <v>323672066.39999998</v>
      </c>
      <c r="H3" s="54">
        <v>283615169.45999998</v>
      </c>
      <c r="I3" s="54">
        <v>178373348.67000002</v>
      </c>
      <c r="J3" s="54">
        <v>115238182.28</v>
      </c>
      <c r="K3" s="54">
        <v>57328327.840000004</v>
      </c>
      <c r="L3" s="54">
        <v>26968325</v>
      </c>
      <c r="M3" s="54">
        <v>19941517.009999998</v>
      </c>
      <c r="N3" s="54">
        <f>SUM(B3:M3)</f>
        <v>2313545282.6100006</v>
      </c>
    </row>
  </sheetData>
  <mergeCells count="1">
    <mergeCell ref="A1:J1"/>
  </mergeCells>
  <pageMargins left="0.7" right="0.7" top="0.75" bottom="0.75" header="0.3" footer="0.3"/>
  <pageSetup paperSize="9" scale="5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D7215-CFC1-4154-9D0E-93DE873A77CA}">
  <sheetPr codeName="Foglio6">
    <pageSetUpPr fitToPage="1"/>
  </sheetPr>
  <dimension ref="A1:U234"/>
  <sheetViews>
    <sheetView zoomScaleNormal="100" workbookViewId="0">
      <pane xSplit="1" ySplit="2" topLeftCell="J222" activePane="bottomRight" state="frozen"/>
      <selection activeCell="H454" sqref="H454:K454"/>
      <selection pane="topRight" activeCell="H454" sqref="H454:K454"/>
      <selection pane="bottomLeft" activeCell="H454" sqref="H454:K454"/>
      <selection pane="bottomRight" activeCell="J228" sqref="J228:U228"/>
    </sheetView>
  </sheetViews>
  <sheetFormatPr defaultRowHeight="14.5" x14ac:dyDescent="0.35"/>
  <cols>
    <col min="1" max="1" width="20.54296875" bestFit="1" customWidth="1"/>
    <col min="2" max="2" width="37.453125" customWidth="1"/>
    <col min="3" max="3" width="27.1796875" customWidth="1"/>
    <col min="4" max="4" width="25.7265625" customWidth="1"/>
    <col min="5" max="5" width="20.7265625" style="23" bestFit="1" customWidth="1"/>
    <col min="6" max="6" width="35.7265625" customWidth="1"/>
    <col min="7" max="7" width="26.7265625" bestFit="1" customWidth="1"/>
    <col min="8" max="8" width="20.26953125" customWidth="1"/>
    <col min="9" max="9" width="20.81640625" style="52" customWidth="1"/>
    <col min="10" max="10" width="17.26953125" style="53" customWidth="1"/>
    <col min="11" max="11" width="19.54296875" style="53" bestFit="1" customWidth="1"/>
    <col min="12" max="12" width="20.54296875" bestFit="1" customWidth="1"/>
    <col min="13" max="17" width="20.1796875" bestFit="1" customWidth="1"/>
    <col min="18" max="19" width="19.54296875" bestFit="1" customWidth="1"/>
    <col min="20" max="20" width="18.81640625" bestFit="1" customWidth="1"/>
    <col min="21" max="21" width="16.26953125" bestFit="1" customWidth="1"/>
  </cols>
  <sheetData>
    <row r="1" spans="1:21" ht="45" customHeight="1" x14ac:dyDescent="0.35">
      <c r="A1" s="104" t="s">
        <v>1016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1:21" s="56" customFormat="1" ht="50.5" customHeight="1" x14ac:dyDescent="0.35">
      <c r="A2" s="4" t="s">
        <v>28</v>
      </c>
      <c r="B2" s="4" t="s">
        <v>29</v>
      </c>
      <c r="C2" s="4" t="s">
        <v>30</v>
      </c>
      <c r="D2" s="4" t="s">
        <v>31</v>
      </c>
      <c r="E2" s="4" t="s">
        <v>32</v>
      </c>
      <c r="F2" s="4" t="s">
        <v>33</v>
      </c>
      <c r="G2" s="4" t="s">
        <v>34</v>
      </c>
      <c r="H2" s="4" t="s">
        <v>35</v>
      </c>
      <c r="I2" s="4" t="s">
        <v>37</v>
      </c>
      <c r="J2" s="55">
        <v>2024</v>
      </c>
      <c r="K2" s="55">
        <v>2025</v>
      </c>
      <c r="L2" s="55">
        <v>2026</v>
      </c>
      <c r="M2" s="55">
        <v>2027</v>
      </c>
      <c r="N2" s="55">
        <v>2028</v>
      </c>
      <c r="O2" s="55">
        <v>2029</v>
      </c>
      <c r="P2" s="55">
        <v>2030</v>
      </c>
      <c r="Q2" s="55">
        <v>2031</v>
      </c>
      <c r="R2" s="55">
        <v>2032</v>
      </c>
      <c r="S2" s="55">
        <v>2033</v>
      </c>
      <c r="T2" s="55">
        <v>2034</v>
      </c>
      <c r="U2" s="55">
        <v>2035</v>
      </c>
    </row>
    <row r="3" spans="1:21" x14ac:dyDescent="0.35">
      <c r="A3" s="10" t="s">
        <v>43</v>
      </c>
      <c r="B3" s="10" t="s">
        <v>44</v>
      </c>
      <c r="C3" s="10" t="s">
        <v>45</v>
      </c>
      <c r="D3" s="10" t="s">
        <v>46</v>
      </c>
      <c r="E3" s="10" t="s">
        <v>47</v>
      </c>
      <c r="F3" s="10" t="s">
        <v>48</v>
      </c>
      <c r="G3" s="60">
        <v>6000000</v>
      </c>
      <c r="H3" s="60">
        <v>6000000</v>
      </c>
      <c r="I3" s="60">
        <v>0</v>
      </c>
      <c r="J3" s="60">
        <v>0</v>
      </c>
      <c r="K3" s="60">
        <v>0</v>
      </c>
      <c r="L3" s="60">
        <v>600000</v>
      </c>
      <c r="M3" s="60">
        <v>2000000</v>
      </c>
      <c r="N3" s="60">
        <v>2100000</v>
      </c>
      <c r="O3" s="60">
        <v>1300000</v>
      </c>
      <c r="P3" s="60">
        <v>0</v>
      </c>
      <c r="Q3" s="60">
        <v>0</v>
      </c>
      <c r="R3" s="60">
        <v>0</v>
      </c>
      <c r="S3" s="60">
        <v>0</v>
      </c>
      <c r="T3" s="60">
        <v>0</v>
      </c>
      <c r="U3" s="60">
        <v>0</v>
      </c>
    </row>
    <row r="4" spans="1:21" x14ac:dyDescent="0.35">
      <c r="A4" s="10" t="s">
        <v>53</v>
      </c>
      <c r="B4" s="10" t="s">
        <v>44</v>
      </c>
      <c r="C4" s="10" t="s">
        <v>45</v>
      </c>
      <c r="D4" s="10" t="s">
        <v>46</v>
      </c>
      <c r="E4" s="10" t="s">
        <v>54</v>
      </c>
      <c r="F4" s="10" t="s">
        <v>55</v>
      </c>
      <c r="G4" s="60">
        <v>250000</v>
      </c>
      <c r="H4" s="60">
        <v>250000</v>
      </c>
      <c r="I4" s="60">
        <v>0</v>
      </c>
      <c r="J4" s="60">
        <v>0</v>
      </c>
      <c r="K4" s="60">
        <v>0</v>
      </c>
      <c r="L4" s="60">
        <v>25000</v>
      </c>
      <c r="M4" s="60">
        <v>125000</v>
      </c>
      <c r="N4" s="60">
        <v>100000</v>
      </c>
      <c r="O4" s="60">
        <v>0</v>
      </c>
      <c r="P4" s="60">
        <v>0</v>
      </c>
      <c r="Q4" s="60">
        <v>0</v>
      </c>
      <c r="R4" s="60">
        <v>0</v>
      </c>
      <c r="S4" s="60">
        <v>0</v>
      </c>
      <c r="T4" s="60">
        <v>0</v>
      </c>
      <c r="U4" s="60">
        <v>0</v>
      </c>
    </row>
    <row r="5" spans="1:21" x14ac:dyDescent="0.35">
      <c r="A5" s="10" t="s">
        <v>58</v>
      </c>
      <c r="B5" s="10" t="s">
        <v>59</v>
      </c>
      <c r="C5" s="10" t="s">
        <v>60</v>
      </c>
      <c r="D5" s="10" t="s">
        <v>61</v>
      </c>
      <c r="E5" s="10" t="s">
        <v>62</v>
      </c>
      <c r="F5" s="10" t="s">
        <v>63</v>
      </c>
      <c r="G5" s="60">
        <v>20000000</v>
      </c>
      <c r="H5" s="60">
        <v>20000000</v>
      </c>
      <c r="I5" s="60">
        <v>0</v>
      </c>
      <c r="J5" s="60">
        <v>0</v>
      </c>
      <c r="K5" s="60">
        <v>0</v>
      </c>
      <c r="L5" s="60">
        <v>2000000</v>
      </c>
      <c r="M5" s="60">
        <v>2000000</v>
      </c>
      <c r="N5" s="60">
        <v>6000000</v>
      </c>
      <c r="O5" s="60">
        <v>6000000</v>
      </c>
      <c r="P5" s="60">
        <v>3000000</v>
      </c>
      <c r="Q5" s="60">
        <v>1000000</v>
      </c>
      <c r="R5" s="60">
        <v>0</v>
      </c>
      <c r="S5" s="60">
        <v>0</v>
      </c>
      <c r="T5" s="60">
        <v>0</v>
      </c>
      <c r="U5" s="60">
        <v>0</v>
      </c>
    </row>
    <row r="6" spans="1:21" x14ac:dyDescent="0.35">
      <c r="A6" s="10" t="s">
        <v>66</v>
      </c>
      <c r="B6" s="10" t="s">
        <v>67</v>
      </c>
      <c r="C6" s="10" t="s">
        <v>60</v>
      </c>
      <c r="D6" s="10" t="s">
        <v>61</v>
      </c>
      <c r="E6" s="10" t="s">
        <v>68</v>
      </c>
      <c r="F6" s="10" t="s">
        <v>69</v>
      </c>
      <c r="G6" s="60">
        <v>6100000</v>
      </c>
      <c r="H6" s="60">
        <v>6100000</v>
      </c>
      <c r="I6" s="60">
        <v>0</v>
      </c>
      <c r="J6" s="60">
        <v>0</v>
      </c>
      <c r="K6" s="60">
        <v>0</v>
      </c>
      <c r="L6" s="60">
        <v>1800000</v>
      </c>
      <c r="M6" s="60">
        <v>2000000</v>
      </c>
      <c r="N6" s="60">
        <v>2300000</v>
      </c>
      <c r="O6" s="60">
        <v>0</v>
      </c>
      <c r="P6" s="60">
        <v>0</v>
      </c>
      <c r="Q6" s="60">
        <v>0</v>
      </c>
      <c r="R6" s="60">
        <v>0</v>
      </c>
      <c r="S6" s="60">
        <v>0</v>
      </c>
      <c r="T6" s="60">
        <v>0</v>
      </c>
      <c r="U6" s="60">
        <v>0</v>
      </c>
    </row>
    <row r="7" spans="1:21" x14ac:dyDescent="0.35">
      <c r="A7" s="10" t="s">
        <v>71</v>
      </c>
      <c r="B7" s="10" t="s">
        <v>72</v>
      </c>
      <c r="C7" s="10" t="s">
        <v>73</v>
      </c>
      <c r="D7" s="10" t="s">
        <v>74</v>
      </c>
      <c r="E7" s="10" t="s">
        <v>75</v>
      </c>
      <c r="F7" s="10" t="s">
        <v>76</v>
      </c>
      <c r="G7" s="60">
        <v>50000000</v>
      </c>
      <c r="H7" s="60">
        <v>50000000</v>
      </c>
      <c r="I7" s="60">
        <v>0</v>
      </c>
      <c r="J7" s="60">
        <v>0</v>
      </c>
      <c r="K7" s="60">
        <v>0</v>
      </c>
      <c r="L7" s="60">
        <v>10000000</v>
      </c>
      <c r="M7" s="60">
        <v>25000000</v>
      </c>
      <c r="N7" s="60">
        <v>15000000</v>
      </c>
      <c r="O7" s="60">
        <v>0</v>
      </c>
      <c r="P7" s="60">
        <v>0</v>
      </c>
      <c r="Q7" s="60">
        <v>0</v>
      </c>
      <c r="R7" s="60">
        <v>0</v>
      </c>
      <c r="S7" s="60">
        <v>0</v>
      </c>
      <c r="T7" s="60">
        <v>0</v>
      </c>
      <c r="U7" s="60">
        <v>0</v>
      </c>
    </row>
    <row r="8" spans="1:21" x14ac:dyDescent="0.35">
      <c r="A8" s="10" t="s">
        <v>78</v>
      </c>
      <c r="B8" s="10" t="s">
        <v>79</v>
      </c>
      <c r="C8" s="10" t="s">
        <v>80</v>
      </c>
      <c r="D8" s="10" t="s">
        <v>81</v>
      </c>
      <c r="E8" s="10" t="s">
        <v>75</v>
      </c>
      <c r="F8" s="10" t="s">
        <v>82</v>
      </c>
      <c r="G8" s="60">
        <v>30000000</v>
      </c>
      <c r="H8" s="60">
        <v>30000000</v>
      </c>
      <c r="I8" s="60">
        <v>0</v>
      </c>
      <c r="J8" s="60">
        <v>0</v>
      </c>
      <c r="K8" s="60">
        <v>0</v>
      </c>
      <c r="L8" s="60">
        <v>0</v>
      </c>
      <c r="M8" s="60">
        <v>1300000</v>
      </c>
      <c r="N8" s="60">
        <v>1700000</v>
      </c>
      <c r="O8" s="60">
        <v>3000000</v>
      </c>
      <c r="P8" s="60">
        <v>4000000</v>
      </c>
      <c r="Q8" s="60">
        <v>5000000</v>
      </c>
      <c r="R8" s="60">
        <v>8000000</v>
      </c>
      <c r="S8" s="60">
        <v>7000000</v>
      </c>
      <c r="T8" s="60">
        <v>0</v>
      </c>
      <c r="U8" s="60">
        <v>0</v>
      </c>
    </row>
    <row r="9" spans="1:21" x14ac:dyDescent="0.35">
      <c r="A9" s="10" t="s">
        <v>87</v>
      </c>
      <c r="B9" s="10" t="s">
        <v>88</v>
      </c>
      <c r="C9" s="10" t="s">
        <v>80</v>
      </c>
      <c r="D9" s="10" t="s">
        <v>81</v>
      </c>
      <c r="E9" s="10" t="s">
        <v>75</v>
      </c>
      <c r="F9" s="10" t="s">
        <v>89</v>
      </c>
      <c r="G9" s="60">
        <v>15000000</v>
      </c>
      <c r="H9" s="60">
        <v>15000000</v>
      </c>
      <c r="I9" s="60">
        <v>0</v>
      </c>
      <c r="J9" s="60">
        <v>0</v>
      </c>
      <c r="K9" s="60">
        <v>0</v>
      </c>
      <c r="L9" s="60">
        <v>3000000</v>
      </c>
      <c r="M9" s="60">
        <v>3000000</v>
      </c>
      <c r="N9" s="60">
        <v>4500000</v>
      </c>
      <c r="O9" s="60">
        <v>3000000</v>
      </c>
      <c r="P9" s="60">
        <v>1500000</v>
      </c>
      <c r="Q9" s="60">
        <v>0</v>
      </c>
      <c r="R9" s="60">
        <v>0</v>
      </c>
      <c r="S9" s="60">
        <v>0</v>
      </c>
      <c r="T9" s="60">
        <v>0</v>
      </c>
      <c r="U9" s="60">
        <v>0</v>
      </c>
    </row>
    <row r="10" spans="1:21" x14ac:dyDescent="0.35">
      <c r="A10" s="10" t="s">
        <v>90</v>
      </c>
      <c r="B10" s="10" t="s">
        <v>91</v>
      </c>
      <c r="C10" s="10" t="s">
        <v>80</v>
      </c>
      <c r="D10" s="10" t="s">
        <v>81</v>
      </c>
      <c r="E10" s="10" t="s">
        <v>92</v>
      </c>
      <c r="F10" s="10" t="s">
        <v>93</v>
      </c>
      <c r="G10" s="60">
        <v>5000000</v>
      </c>
      <c r="H10" s="60">
        <v>5000000</v>
      </c>
      <c r="I10" s="60">
        <v>0</v>
      </c>
      <c r="J10" s="60">
        <v>0</v>
      </c>
      <c r="K10" s="60">
        <v>0</v>
      </c>
      <c r="L10" s="60">
        <v>65000</v>
      </c>
      <c r="M10" s="60">
        <v>85000</v>
      </c>
      <c r="N10" s="60">
        <v>95000</v>
      </c>
      <c r="O10" s="60">
        <v>730000</v>
      </c>
      <c r="P10" s="60">
        <v>1512500</v>
      </c>
      <c r="Q10" s="60">
        <v>1512500</v>
      </c>
      <c r="R10" s="60">
        <v>1000000</v>
      </c>
      <c r="S10" s="60">
        <v>0</v>
      </c>
      <c r="T10" s="60">
        <v>0</v>
      </c>
      <c r="U10" s="60">
        <v>0</v>
      </c>
    </row>
    <row r="11" spans="1:21" x14ac:dyDescent="0.35">
      <c r="A11" s="10" t="s">
        <v>95</v>
      </c>
      <c r="B11" s="10" t="s">
        <v>96</v>
      </c>
      <c r="C11" s="10" t="s">
        <v>45</v>
      </c>
      <c r="D11" s="10" t="s">
        <v>46</v>
      </c>
      <c r="E11" s="10" t="s">
        <v>97</v>
      </c>
      <c r="F11" s="10" t="s">
        <v>98</v>
      </c>
      <c r="G11" s="60">
        <v>15000000</v>
      </c>
      <c r="H11" s="60">
        <v>15000000</v>
      </c>
      <c r="I11" s="60">
        <v>0</v>
      </c>
      <c r="J11" s="60">
        <v>0</v>
      </c>
      <c r="K11" s="60">
        <v>0</v>
      </c>
      <c r="L11" s="60">
        <v>1000000</v>
      </c>
      <c r="M11" s="60">
        <v>2000000</v>
      </c>
      <c r="N11" s="60">
        <v>5000000</v>
      </c>
      <c r="O11" s="60">
        <v>4000000</v>
      </c>
      <c r="P11" s="60">
        <v>2500000</v>
      </c>
      <c r="Q11" s="60">
        <v>500000</v>
      </c>
      <c r="R11" s="60">
        <v>0</v>
      </c>
      <c r="S11" s="60">
        <v>0</v>
      </c>
      <c r="T11" s="60">
        <v>0</v>
      </c>
      <c r="U11" s="60">
        <v>0</v>
      </c>
    </row>
    <row r="12" spans="1:21" x14ac:dyDescent="0.35">
      <c r="A12" s="10" t="s">
        <v>99</v>
      </c>
      <c r="B12" s="10" t="s">
        <v>100</v>
      </c>
      <c r="C12" s="10" t="s">
        <v>101</v>
      </c>
      <c r="D12" s="10" t="s">
        <v>102</v>
      </c>
      <c r="E12" s="10" t="s">
        <v>103</v>
      </c>
      <c r="F12" s="10" t="s">
        <v>104</v>
      </c>
      <c r="G12" s="60">
        <v>200000</v>
      </c>
      <c r="H12" s="60">
        <v>200000</v>
      </c>
      <c r="I12" s="60">
        <v>0</v>
      </c>
      <c r="J12" s="60">
        <v>0</v>
      </c>
      <c r="K12" s="60">
        <v>0</v>
      </c>
      <c r="L12" s="60">
        <v>200000</v>
      </c>
      <c r="M12" s="60">
        <v>0</v>
      </c>
      <c r="N12" s="60">
        <v>0</v>
      </c>
      <c r="O12" s="60">
        <v>0</v>
      </c>
      <c r="P12" s="60">
        <v>0</v>
      </c>
      <c r="Q12" s="60">
        <v>0</v>
      </c>
      <c r="R12" s="60">
        <v>0</v>
      </c>
      <c r="S12" s="60">
        <v>0</v>
      </c>
      <c r="T12" s="60">
        <v>0</v>
      </c>
      <c r="U12" s="60">
        <v>0</v>
      </c>
    </row>
    <row r="13" spans="1:21" x14ac:dyDescent="0.35">
      <c r="A13" s="10" t="s">
        <v>105</v>
      </c>
      <c r="B13" s="10" t="s">
        <v>106</v>
      </c>
      <c r="C13" s="10" t="s">
        <v>101</v>
      </c>
      <c r="D13" s="10" t="s">
        <v>107</v>
      </c>
      <c r="E13" s="10" t="s">
        <v>108</v>
      </c>
      <c r="F13" s="10" t="s">
        <v>109</v>
      </c>
      <c r="G13" s="60">
        <v>2000000</v>
      </c>
      <c r="H13" s="60">
        <v>2000000</v>
      </c>
      <c r="I13" s="60">
        <v>0</v>
      </c>
      <c r="J13" s="60">
        <v>0</v>
      </c>
      <c r="K13" s="60">
        <v>0</v>
      </c>
      <c r="L13" s="60">
        <v>320000</v>
      </c>
      <c r="M13" s="60">
        <v>600000</v>
      </c>
      <c r="N13" s="60">
        <v>1080000</v>
      </c>
      <c r="O13" s="60">
        <v>0</v>
      </c>
      <c r="P13" s="60">
        <v>0</v>
      </c>
      <c r="Q13" s="60">
        <v>0</v>
      </c>
      <c r="R13" s="60">
        <v>0</v>
      </c>
      <c r="S13" s="60">
        <v>0</v>
      </c>
      <c r="T13" s="60">
        <v>0</v>
      </c>
      <c r="U13" s="60">
        <v>0</v>
      </c>
    </row>
    <row r="14" spans="1:21" x14ac:dyDescent="0.35">
      <c r="A14" s="10" t="s">
        <v>110</v>
      </c>
      <c r="B14" s="10" t="s">
        <v>96</v>
      </c>
      <c r="C14" s="10" t="s">
        <v>111</v>
      </c>
      <c r="D14" s="10" t="s">
        <v>112</v>
      </c>
      <c r="E14" s="10" t="s">
        <v>113</v>
      </c>
      <c r="F14" s="10" t="s">
        <v>114</v>
      </c>
      <c r="G14" s="60">
        <v>15000000</v>
      </c>
      <c r="H14" s="60">
        <v>15000000</v>
      </c>
      <c r="I14" s="60">
        <v>0</v>
      </c>
      <c r="J14" s="60">
        <v>0</v>
      </c>
      <c r="K14" s="60">
        <v>0</v>
      </c>
      <c r="L14" s="60">
        <v>5000000</v>
      </c>
      <c r="M14" s="60">
        <v>5000000</v>
      </c>
      <c r="N14" s="60">
        <v>4500000</v>
      </c>
      <c r="O14" s="60">
        <v>500000</v>
      </c>
      <c r="P14" s="60">
        <v>0</v>
      </c>
      <c r="Q14" s="60">
        <v>0</v>
      </c>
      <c r="R14" s="60">
        <v>0</v>
      </c>
      <c r="S14" s="60">
        <v>0</v>
      </c>
      <c r="T14" s="60">
        <v>0</v>
      </c>
      <c r="U14" s="60">
        <v>0</v>
      </c>
    </row>
    <row r="15" spans="1:21" x14ac:dyDescent="0.35">
      <c r="A15" s="10" t="s">
        <v>117</v>
      </c>
      <c r="B15" s="10" t="s">
        <v>118</v>
      </c>
      <c r="C15" s="10" t="s">
        <v>101</v>
      </c>
      <c r="D15" s="10" t="s">
        <v>119</v>
      </c>
      <c r="E15" s="10" t="s">
        <v>120</v>
      </c>
      <c r="F15" s="10" t="s">
        <v>121</v>
      </c>
      <c r="G15" s="60">
        <v>4627200</v>
      </c>
      <c r="H15" s="60">
        <v>4627200</v>
      </c>
      <c r="I15" s="60">
        <v>0</v>
      </c>
      <c r="J15" s="60">
        <v>0</v>
      </c>
      <c r="K15" s="60">
        <v>0</v>
      </c>
      <c r="L15" s="60">
        <v>4377200</v>
      </c>
      <c r="M15" s="60">
        <v>250000</v>
      </c>
      <c r="N15" s="60">
        <v>0</v>
      </c>
      <c r="O15" s="60">
        <v>0</v>
      </c>
      <c r="P15" s="60">
        <v>0</v>
      </c>
      <c r="Q15" s="60">
        <v>0</v>
      </c>
      <c r="R15" s="60">
        <v>0</v>
      </c>
      <c r="S15" s="60">
        <v>0</v>
      </c>
      <c r="T15" s="60">
        <v>0</v>
      </c>
      <c r="U15" s="60">
        <v>0</v>
      </c>
    </row>
    <row r="16" spans="1:21" x14ac:dyDescent="0.35">
      <c r="A16" s="10" t="s">
        <v>122</v>
      </c>
      <c r="B16" s="10" t="s">
        <v>96</v>
      </c>
      <c r="C16" s="10" t="s">
        <v>111</v>
      </c>
      <c r="D16" s="10" t="s">
        <v>112</v>
      </c>
      <c r="E16" s="10" t="s">
        <v>123</v>
      </c>
      <c r="F16" s="10" t="s">
        <v>124</v>
      </c>
      <c r="G16" s="60">
        <v>4500000</v>
      </c>
      <c r="H16" s="60">
        <v>4500000</v>
      </c>
      <c r="I16" s="60">
        <v>0</v>
      </c>
      <c r="J16" s="60">
        <v>0</v>
      </c>
      <c r="K16" s="60">
        <v>49743.18</v>
      </c>
      <c r="L16" s="60">
        <v>300256.82</v>
      </c>
      <c r="M16" s="60">
        <v>1150000</v>
      </c>
      <c r="N16" s="60">
        <v>2000000</v>
      </c>
      <c r="O16" s="60">
        <v>750000</v>
      </c>
      <c r="P16" s="60">
        <v>250000</v>
      </c>
      <c r="Q16" s="60">
        <v>0</v>
      </c>
      <c r="R16" s="60">
        <v>0</v>
      </c>
      <c r="S16" s="60">
        <v>0</v>
      </c>
      <c r="T16" s="60">
        <v>0</v>
      </c>
      <c r="U16" s="60">
        <v>0</v>
      </c>
    </row>
    <row r="17" spans="1:21" x14ac:dyDescent="0.35">
      <c r="A17" s="10" t="s">
        <v>125</v>
      </c>
      <c r="B17" s="10" t="s">
        <v>126</v>
      </c>
      <c r="C17" s="10" t="s">
        <v>127</v>
      </c>
      <c r="D17" s="10" t="s">
        <v>128</v>
      </c>
      <c r="E17" s="10" t="s">
        <v>129</v>
      </c>
      <c r="F17" s="10" t="s">
        <v>130</v>
      </c>
      <c r="G17" s="60">
        <v>7000000</v>
      </c>
      <c r="H17" s="60">
        <v>7000000</v>
      </c>
      <c r="I17" s="60">
        <v>0</v>
      </c>
      <c r="J17" s="60">
        <v>0</v>
      </c>
      <c r="K17" s="60">
        <v>0</v>
      </c>
      <c r="L17" s="60">
        <v>2000000</v>
      </c>
      <c r="M17" s="60">
        <v>2500000</v>
      </c>
      <c r="N17" s="60">
        <v>2500000</v>
      </c>
      <c r="O17" s="60">
        <v>0</v>
      </c>
      <c r="P17" s="60">
        <v>0</v>
      </c>
      <c r="Q17" s="60">
        <v>0</v>
      </c>
      <c r="R17" s="60">
        <v>0</v>
      </c>
      <c r="S17" s="60">
        <v>0</v>
      </c>
      <c r="T17" s="60">
        <v>0</v>
      </c>
      <c r="U17" s="60">
        <v>0</v>
      </c>
    </row>
    <row r="18" spans="1:21" x14ac:dyDescent="0.35">
      <c r="A18" s="10" t="s">
        <v>131</v>
      </c>
      <c r="B18" s="10" t="s">
        <v>96</v>
      </c>
      <c r="C18" s="10" t="s">
        <v>111</v>
      </c>
      <c r="D18" s="10" t="s">
        <v>112</v>
      </c>
      <c r="E18" s="10" t="s">
        <v>132</v>
      </c>
      <c r="F18" s="10" t="s">
        <v>133</v>
      </c>
      <c r="G18" s="60">
        <v>8000000</v>
      </c>
      <c r="H18" s="60">
        <v>8000000</v>
      </c>
      <c r="I18" s="60">
        <v>0</v>
      </c>
      <c r="J18" s="60">
        <v>0</v>
      </c>
      <c r="K18" s="60">
        <v>57061.21</v>
      </c>
      <c r="L18" s="60">
        <v>292938.78999999998</v>
      </c>
      <c r="M18" s="60">
        <v>1000000</v>
      </c>
      <c r="N18" s="60">
        <v>3000000</v>
      </c>
      <c r="O18" s="60">
        <v>3000000</v>
      </c>
      <c r="P18" s="60">
        <v>650000</v>
      </c>
      <c r="Q18" s="60">
        <v>0</v>
      </c>
      <c r="R18" s="60">
        <v>0</v>
      </c>
      <c r="S18" s="60">
        <v>0</v>
      </c>
      <c r="T18" s="60">
        <v>0</v>
      </c>
      <c r="U18" s="60">
        <v>0</v>
      </c>
    </row>
    <row r="19" spans="1:21" x14ac:dyDescent="0.35">
      <c r="A19" s="10" t="s">
        <v>134</v>
      </c>
      <c r="B19" s="10" t="s">
        <v>135</v>
      </c>
      <c r="C19" s="10" t="s">
        <v>101</v>
      </c>
      <c r="D19" s="10" t="s">
        <v>119</v>
      </c>
      <c r="E19" s="10" t="s">
        <v>136</v>
      </c>
      <c r="F19" s="10" t="s">
        <v>137</v>
      </c>
      <c r="G19" s="60">
        <v>15881820</v>
      </c>
      <c r="H19" s="60">
        <v>7000000</v>
      </c>
      <c r="I19" s="60">
        <v>8881820</v>
      </c>
      <c r="J19" s="60">
        <v>0</v>
      </c>
      <c r="K19" s="60">
        <v>0</v>
      </c>
      <c r="L19" s="60">
        <v>2000000</v>
      </c>
      <c r="M19" s="60">
        <v>2000000</v>
      </c>
      <c r="N19" s="60">
        <v>2000000</v>
      </c>
      <c r="O19" s="60">
        <v>1000000</v>
      </c>
      <c r="P19" s="60">
        <v>0</v>
      </c>
      <c r="Q19" s="60">
        <v>0</v>
      </c>
      <c r="R19" s="60">
        <v>0</v>
      </c>
      <c r="S19" s="60">
        <v>0</v>
      </c>
      <c r="T19" s="60">
        <v>0</v>
      </c>
      <c r="U19" s="60">
        <v>0</v>
      </c>
    </row>
    <row r="20" spans="1:21" x14ac:dyDescent="0.35">
      <c r="A20" s="10" t="s">
        <v>138</v>
      </c>
      <c r="B20" s="10" t="s">
        <v>141</v>
      </c>
      <c r="C20" s="10" t="s">
        <v>101</v>
      </c>
      <c r="D20" s="10" t="s">
        <v>107</v>
      </c>
      <c r="E20" s="10" t="s">
        <v>139</v>
      </c>
      <c r="F20" s="10" t="s">
        <v>140</v>
      </c>
      <c r="G20" s="60">
        <v>2000000</v>
      </c>
      <c r="H20" s="60">
        <v>2000000</v>
      </c>
      <c r="I20" s="60">
        <v>0</v>
      </c>
      <c r="J20" s="60">
        <v>0</v>
      </c>
      <c r="K20" s="60">
        <v>0</v>
      </c>
      <c r="L20" s="60">
        <v>1200000</v>
      </c>
      <c r="M20" s="60">
        <v>800000</v>
      </c>
      <c r="N20" s="60">
        <v>0</v>
      </c>
      <c r="O20" s="60">
        <v>0</v>
      </c>
      <c r="P20" s="60">
        <v>0</v>
      </c>
      <c r="Q20" s="60">
        <v>0</v>
      </c>
      <c r="R20" s="60">
        <v>0</v>
      </c>
      <c r="S20" s="60">
        <v>0</v>
      </c>
      <c r="T20" s="60">
        <v>0</v>
      </c>
      <c r="U20" s="60">
        <v>0</v>
      </c>
    </row>
    <row r="21" spans="1:21" x14ac:dyDescent="0.35">
      <c r="A21" s="10" t="s">
        <v>142</v>
      </c>
      <c r="B21" s="10" t="s">
        <v>96</v>
      </c>
      <c r="C21" s="10" t="s">
        <v>111</v>
      </c>
      <c r="D21" s="10" t="s">
        <v>112</v>
      </c>
      <c r="E21" s="10" t="s">
        <v>143</v>
      </c>
      <c r="F21" s="10" t="s">
        <v>144</v>
      </c>
      <c r="G21" s="60">
        <v>8700000</v>
      </c>
      <c r="H21" s="60">
        <v>7500000</v>
      </c>
      <c r="I21" s="60">
        <v>1200000</v>
      </c>
      <c r="J21" s="60">
        <v>0</v>
      </c>
      <c r="K21" s="60">
        <v>0</v>
      </c>
      <c r="L21" s="60">
        <v>500000</v>
      </c>
      <c r="M21" s="60">
        <v>2600000</v>
      </c>
      <c r="N21" s="60">
        <v>2600000</v>
      </c>
      <c r="O21" s="60">
        <v>1100000</v>
      </c>
      <c r="P21" s="60">
        <v>700000</v>
      </c>
      <c r="Q21" s="60">
        <v>0</v>
      </c>
      <c r="R21" s="60">
        <v>0</v>
      </c>
      <c r="S21" s="60">
        <v>0</v>
      </c>
      <c r="T21" s="60">
        <v>0</v>
      </c>
      <c r="U21" s="60">
        <v>0</v>
      </c>
    </row>
    <row r="22" spans="1:21" x14ac:dyDescent="0.35">
      <c r="A22" s="10" t="s">
        <v>146</v>
      </c>
      <c r="B22" s="10" t="s">
        <v>147</v>
      </c>
      <c r="C22" s="10" t="s">
        <v>60</v>
      </c>
      <c r="D22" s="10" t="s">
        <v>61</v>
      </c>
      <c r="E22" s="10" t="s">
        <v>148</v>
      </c>
      <c r="F22" s="10" t="s">
        <v>149</v>
      </c>
      <c r="G22" s="60">
        <v>2150000</v>
      </c>
      <c r="H22" s="60">
        <v>2150000</v>
      </c>
      <c r="I22" s="60">
        <v>0</v>
      </c>
      <c r="J22" s="60">
        <v>0</v>
      </c>
      <c r="K22" s="60">
        <v>0</v>
      </c>
      <c r="L22" s="60">
        <v>1600000</v>
      </c>
      <c r="M22" s="60">
        <v>550000</v>
      </c>
      <c r="N22" s="60">
        <v>0</v>
      </c>
      <c r="O22" s="60">
        <v>0</v>
      </c>
      <c r="P22" s="60">
        <v>0</v>
      </c>
      <c r="Q22" s="60">
        <v>0</v>
      </c>
      <c r="R22" s="60">
        <v>0</v>
      </c>
      <c r="S22" s="60">
        <v>0</v>
      </c>
      <c r="T22" s="60">
        <v>0</v>
      </c>
      <c r="U22" s="60">
        <v>0</v>
      </c>
    </row>
    <row r="23" spans="1:21" x14ac:dyDescent="0.35">
      <c r="A23" s="10" t="s">
        <v>150</v>
      </c>
      <c r="B23" s="10" t="s">
        <v>151</v>
      </c>
      <c r="C23" s="10" t="s">
        <v>101</v>
      </c>
      <c r="D23" s="10" t="s">
        <v>119</v>
      </c>
      <c r="E23" s="10" t="s">
        <v>152</v>
      </c>
      <c r="F23" s="10" t="s">
        <v>153</v>
      </c>
      <c r="G23" s="60">
        <v>21604163.239999998</v>
      </c>
      <c r="H23" s="60">
        <v>3519147.83</v>
      </c>
      <c r="I23" s="60">
        <v>18085015.41</v>
      </c>
      <c r="J23" s="60">
        <v>0</v>
      </c>
      <c r="K23" s="60">
        <v>0</v>
      </c>
      <c r="L23" s="60">
        <v>3519147.83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60">
        <v>0</v>
      </c>
      <c r="S23" s="60">
        <v>0</v>
      </c>
      <c r="T23" s="60">
        <v>0</v>
      </c>
      <c r="U23" s="60">
        <v>0</v>
      </c>
    </row>
    <row r="24" spans="1:21" x14ac:dyDescent="0.35">
      <c r="A24" s="10" t="s">
        <v>154</v>
      </c>
      <c r="B24" s="10" t="s">
        <v>96</v>
      </c>
      <c r="C24" s="10" t="s">
        <v>111</v>
      </c>
      <c r="D24" s="10" t="s">
        <v>112</v>
      </c>
      <c r="E24" s="10" t="s">
        <v>155</v>
      </c>
      <c r="F24" s="10" t="s">
        <v>156</v>
      </c>
      <c r="G24" s="60">
        <v>4000000</v>
      </c>
      <c r="H24" s="60">
        <v>4000000</v>
      </c>
      <c r="I24" s="60">
        <v>0</v>
      </c>
      <c r="J24" s="60">
        <v>0</v>
      </c>
      <c r="K24" s="60">
        <v>0</v>
      </c>
      <c r="L24" s="60">
        <v>300000</v>
      </c>
      <c r="M24" s="60">
        <v>2600000</v>
      </c>
      <c r="N24" s="60">
        <v>700000</v>
      </c>
      <c r="O24" s="60">
        <v>400000</v>
      </c>
      <c r="P24" s="60">
        <v>0</v>
      </c>
      <c r="Q24" s="60">
        <v>0</v>
      </c>
      <c r="R24" s="60">
        <v>0</v>
      </c>
      <c r="S24" s="60">
        <v>0</v>
      </c>
      <c r="T24" s="60">
        <v>0</v>
      </c>
      <c r="U24" s="60">
        <v>0</v>
      </c>
    </row>
    <row r="25" spans="1:21" x14ac:dyDescent="0.35">
      <c r="A25" s="10" t="s">
        <v>157</v>
      </c>
      <c r="B25" s="10" t="s">
        <v>96</v>
      </c>
      <c r="C25" s="10" t="s">
        <v>111</v>
      </c>
      <c r="D25" s="10" t="s">
        <v>112</v>
      </c>
      <c r="E25" s="10" t="s">
        <v>158</v>
      </c>
      <c r="F25" s="10" t="s">
        <v>159</v>
      </c>
      <c r="G25" s="60">
        <v>2500000</v>
      </c>
      <c r="H25" s="60">
        <v>2500000</v>
      </c>
      <c r="I25" s="60">
        <v>0</v>
      </c>
      <c r="J25" s="60">
        <v>0</v>
      </c>
      <c r="K25" s="60">
        <v>0</v>
      </c>
      <c r="L25" s="60">
        <v>500000</v>
      </c>
      <c r="M25" s="60">
        <v>1000000</v>
      </c>
      <c r="N25" s="60">
        <v>900000</v>
      </c>
      <c r="O25" s="60">
        <v>100000</v>
      </c>
      <c r="P25" s="60">
        <v>0</v>
      </c>
      <c r="Q25" s="60">
        <v>0</v>
      </c>
      <c r="R25" s="60">
        <v>0</v>
      </c>
      <c r="S25" s="60">
        <v>0</v>
      </c>
      <c r="T25" s="60">
        <v>0</v>
      </c>
      <c r="U25" s="60">
        <v>0</v>
      </c>
    </row>
    <row r="26" spans="1:21" x14ac:dyDescent="0.35">
      <c r="A26" s="10" t="s">
        <v>160</v>
      </c>
      <c r="B26" s="10" t="s">
        <v>161</v>
      </c>
      <c r="C26" s="10" t="s">
        <v>101</v>
      </c>
      <c r="D26" s="10" t="s">
        <v>102</v>
      </c>
      <c r="E26" s="10" t="s">
        <v>162</v>
      </c>
      <c r="F26" s="10" t="s">
        <v>163</v>
      </c>
      <c r="G26" s="60">
        <v>2240000</v>
      </c>
      <c r="H26" s="60">
        <v>2240000</v>
      </c>
      <c r="I26" s="60">
        <v>0</v>
      </c>
      <c r="J26" s="60">
        <v>0</v>
      </c>
      <c r="K26" s="60">
        <v>12150</v>
      </c>
      <c r="L26" s="60">
        <v>75000</v>
      </c>
      <c r="M26" s="60">
        <v>320000</v>
      </c>
      <c r="N26" s="60">
        <v>1332850</v>
      </c>
      <c r="O26" s="60">
        <v>500000</v>
      </c>
      <c r="P26" s="60">
        <v>0</v>
      </c>
      <c r="Q26" s="60">
        <v>0</v>
      </c>
      <c r="R26" s="60">
        <v>0</v>
      </c>
      <c r="S26" s="60">
        <v>0</v>
      </c>
      <c r="T26" s="60">
        <v>0</v>
      </c>
      <c r="U26" s="60">
        <v>0</v>
      </c>
    </row>
    <row r="27" spans="1:21" x14ac:dyDescent="0.35">
      <c r="A27" s="10" t="s">
        <v>164</v>
      </c>
      <c r="B27" s="10" t="s">
        <v>141</v>
      </c>
      <c r="C27" s="10" t="s">
        <v>101</v>
      </c>
      <c r="D27" s="10" t="s">
        <v>107</v>
      </c>
      <c r="E27" s="10" t="s">
        <v>165</v>
      </c>
      <c r="F27" s="10" t="s">
        <v>166</v>
      </c>
      <c r="G27" s="60">
        <v>1300000</v>
      </c>
      <c r="H27" s="60">
        <v>1300000</v>
      </c>
      <c r="I27" s="60">
        <v>0</v>
      </c>
      <c r="J27" s="60">
        <v>0</v>
      </c>
      <c r="K27" s="60">
        <v>0</v>
      </c>
      <c r="L27" s="60">
        <v>300000</v>
      </c>
      <c r="M27" s="60">
        <v>500000</v>
      </c>
      <c r="N27" s="60">
        <v>500000</v>
      </c>
      <c r="O27" s="60">
        <v>0</v>
      </c>
      <c r="P27" s="60">
        <v>0</v>
      </c>
      <c r="Q27" s="60">
        <v>0</v>
      </c>
      <c r="R27" s="60">
        <v>0</v>
      </c>
      <c r="S27" s="60">
        <v>0</v>
      </c>
      <c r="T27" s="60">
        <v>0</v>
      </c>
      <c r="U27" s="60">
        <v>0</v>
      </c>
    </row>
    <row r="28" spans="1:21" x14ac:dyDescent="0.35">
      <c r="A28" s="10" t="s">
        <v>167</v>
      </c>
      <c r="B28" s="10" t="s">
        <v>67</v>
      </c>
      <c r="C28" s="10" t="s">
        <v>127</v>
      </c>
      <c r="D28" s="10" t="s">
        <v>168</v>
      </c>
      <c r="E28" s="10" t="s">
        <v>169</v>
      </c>
      <c r="F28" s="10" t="s">
        <v>170</v>
      </c>
      <c r="G28" s="60">
        <v>15000000</v>
      </c>
      <c r="H28" s="60">
        <v>15000000</v>
      </c>
      <c r="I28" s="60">
        <v>0</v>
      </c>
      <c r="J28" s="60">
        <v>0</v>
      </c>
      <c r="K28" s="60">
        <v>0</v>
      </c>
      <c r="L28" s="60">
        <v>0</v>
      </c>
      <c r="M28" s="60">
        <v>5700000</v>
      </c>
      <c r="N28" s="60">
        <v>9300000</v>
      </c>
      <c r="O28" s="60">
        <v>0</v>
      </c>
      <c r="P28" s="60">
        <v>0</v>
      </c>
      <c r="Q28" s="60">
        <v>0</v>
      </c>
      <c r="R28" s="60">
        <v>0</v>
      </c>
      <c r="S28" s="60">
        <v>0</v>
      </c>
      <c r="T28" s="60">
        <v>0</v>
      </c>
      <c r="U28" s="60">
        <v>0</v>
      </c>
    </row>
    <row r="29" spans="1:21" x14ac:dyDescent="0.35">
      <c r="A29" s="10" t="s">
        <v>171</v>
      </c>
      <c r="B29" s="10" t="s">
        <v>172</v>
      </c>
      <c r="C29" s="10" t="s">
        <v>101</v>
      </c>
      <c r="D29" s="10" t="s">
        <v>107</v>
      </c>
      <c r="E29" s="10" t="s">
        <v>173</v>
      </c>
      <c r="F29" s="10" t="s">
        <v>174</v>
      </c>
      <c r="G29" s="60">
        <v>2300000</v>
      </c>
      <c r="H29" s="60">
        <v>2300000</v>
      </c>
      <c r="I29" s="60">
        <v>0</v>
      </c>
      <c r="J29" s="60">
        <v>0</v>
      </c>
      <c r="K29" s="60">
        <v>0</v>
      </c>
      <c r="L29" s="60">
        <v>500000</v>
      </c>
      <c r="M29" s="60">
        <v>600000</v>
      </c>
      <c r="N29" s="60">
        <v>700000</v>
      </c>
      <c r="O29" s="60">
        <v>500000</v>
      </c>
      <c r="P29" s="60">
        <v>0</v>
      </c>
      <c r="Q29" s="60">
        <v>0</v>
      </c>
      <c r="R29" s="60">
        <v>0</v>
      </c>
      <c r="S29" s="60">
        <v>0</v>
      </c>
      <c r="T29" s="60">
        <v>0</v>
      </c>
      <c r="U29" s="60">
        <v>0</v>
      </c>
    </row>
    <row r="30" spans="1:21" x14ac:dyDescent="0.35">
      <c r="A30" s="10" t="s">
        <v>175</v>
      </c>
      <c r="B30" s="10" t="s">
        <v>106</v>
      </c>
      <c r="C30" s="10" t="s">
        <v>101</v>
      </c>
      <c r="D30" s="10" t="s">
        <v>107</v>
      </c>
      <c r="E30" s="10" t="s">
        <v>176</v>
      </c>
      <c r="F30" s="10" t="s">
        <v>177</v>
      </c>
      <c r="G30" s="60">
        <v>1200000</v>
      </c>
      <c r="H30" s="60">
        <v>1200000</v>
      </c>
      <c r="I30" s="60">
        <v>0</v>
      </c>
      <c r="J30" s="60">
        <v>0</v>
      </c>
      <c r="K30" s="60">
        <v>0</v>
      </c>
      <c r="L30" s="60">
        <v>800000</v>
      </c>
      <c r="M30" s="60">
        <v>400000</v>
      </c>
      <c r="N30" s="60">
        <v>0</v>
      </c>
      <c r="O30" s="60">
        <v>0</v>
      </c>
      <c r="P30" s="60">
        <v>0</v>
      </c>
      <c r="Q30" s="60">
        <v>0</v>
      </c>
      <c r="R30" s="60">
        <v>0</v>
      </c>
      <c r="S30" s="60">
        <v>0</v>
      </c>
      <c r="T30" s="60">
        <v>0</v>
      </c>
      <c r="U30" s="60">
        <v>0</v>
      </c>
    </row>
    <row r="31" spans="1:21" x14ac:dyDescent="0.35">
      <c r="A31" s="10" t="s">
        <v>178</v>
      </c>
      <c r="B31" s="10" t="s">
        <v>67</v>
      </c>
      <c r="C31" s="10" t="s">
        <v>127</v>
      </c>
      <c r="D31" s="10" t="s">
        <v>168</v>
      </c>
      <c r="E31" s="10" t="s">
        <v>179</v>
      </c>
      <c r="F31" s="10" t="s">
        <v>180</v>
      </c>
      <c r="G31" s="60">
        <v>10000000</v>
      </c>
      <c r="H31" s="60">
        <v>10000000</v>
      </c>
      <c r="I31" s="60">
        <v>0</v>
      </c>
      <c r="J31" s="60">
        <v>0</v>
      </c>
      <c r="K31" s="60">
        <v>0</v>
      </c>
      <c r="L31" s="60">
        <v>5000000</v>
      </c>
      <c r="M31" s="60">
        <v>5000000</v>
      </c>
      <c r="N31" s="60">
        <v>0</v>
      </c>
      <c r="O31" s="60">
        <v>0</v>
      </c>
      <c r="P31" s="60">
        <v>0</v>
      </c>
      <c r="Q31" s="60">
        <v>0</v>
      </c>
      <c r="R31" s="60">
        <v>0</v>
      </c>
      <c r="S31" s="60">
        <v>0</v>
      </c>
      <c r="T31" s="60">
        <v>0</v>
      </c>
      <c r="U31" s="60">
        <v>0</v>
      </c>
    </row>
    <row r="32" spans="1:21" x14ac:dyDescent="0.35">
      <c r="A32" s="10" t="s">
        <v>181</v>
      </c>
      <c r="B32" s="10" t="s">
        <v>182</v>
      </c>
      <c r="C32" s="10" t="s">
        <v>101</v>
      </c>
      <c r="D32" s="10" t="s">
        <v>183</v>
      </c>
      <c r="E32" s="10" t="s">
        <v>184</v>
      </c>
      <c r="F32" s="10" t="s">
        <v>185</v>
      </c>
      <c r="G32" s="60">
        <v>14000000</v>
      </c>
      <c r="H32" s="60">
        <v>8100000</v>
      </c>
      <c r="I32" s="60">
        <v>5900000</v>
      </c>
      <c r="J32" s="60">
        <v>0</v>
      </c>
      <c r="K32" s="60">
        <v>0</v>
      </c>
      <c r="L32" s="60">
        <v>0</v>
      </c>
      <c r="M32" s="60">
        <v>210000</v>
      </c>
      <c r="N32" s="60">
        <v>404500</v>
      </c>
      <c r="O32" s="60">
        <v>775550</v>
      </c>
      <c r="P32" s="60">
        <v>1118325</v>
      </c>
      <c r="Q32" s="60">
        <v>1118325</v>
      </c>
      <c r="R32" s="60">
        <v>1118325</v>
      </c>
      <c r="S32" s="60">
        <v>1118325</v>
      </c>
      <c r="T32" s="60">
        <v>1118325</v>
      </c>
      <c r="U32" s="60">
        <v>1118325</v>
      </c>
    </row>
    <row r="33" spans="1:21" x14ac:dyDescent="0.35">
      <c r="A33" s="10" t="s">
        <v>187</v>
      </c>
      <c r="B33" s="10" t="s">
        <v>188</v>
      </c>
      <c r="C33" s="10" t="s">
        <v>101</v>
      </c>
      <c r="D33" s="10" t="s">
        <v>119</v>
      </c>
      <c r="E33" s="10" t="s">
        <v>189</v>
      </c>
      <c r="F33" s="10" t="s">
        <v>190</v>
      </c>
      <c r="G33" s="60">
        <v>14879579.640000001</v>
      </c>
      <c r="H33" s="60">
        <v>3921858.45</v>
      </c>
      <c r="I33" s="60">
        <v>10957721.189999999</v>
      </c>
      <c r="J33" s="60">
        <v>0</v>
      </c>
      <c r="K33" s="60">
        <v>0</v>
      </c>
      <c r="L33" s="60">
        <v>3921858.45</v>
      </c>
      <c r="M33" s="60">
        <v>0</v>
      </c>
      <c r="N33" s="60">
        <v>0</v>
      </c>
      <c r="O33" s="60">
        <v>0</v>
      </c>
      <c r="P33" s="60">
        <v>0</v>
      </c>
      <c r="Q33" s="60">
        <v>0</v>
      </c>
      <c r="R33" s="60">
        <v>0</v>
      </c>
      <c r="S33" s="60">
        <v>0</v>
      </c>
      <c r="T33" s="60">
        <v>0</v>
      </c>
      <c r="U33" s="60">
        <v>0</v>
      </c>
    </row>
    <row r="34" spans="1:21" x14ac:dyDescent="0.35">
      <c r="A34" s="10" t="s">
        <v>191</v>
      </c>
      <c r="B34" s="10" t="s">
        <v>192</v>
      </c>
      <c r="C34" s="10" t="s">
        <v>101</v>
      </c>
      <c r="D34" s="10" t="s">
        <v>119</v>
      </c>
      <c r="E34" s="10" t="s">
        <v>193</v>
      </c>
      <c r="F34" s="10" t="s">
        <v>194</v>
      </c>
      <c r="G34" s="60">
        <v>4800883.68</v>
      </c>
      <c r="H34" s="60">
        <v>4800883.68</v>
      </c>
      <c r="I34" s="60">
        <v>0</v>
      </c>
      <c r="J34" s="60">
        <v>0</v>
      </c>
      <c r="K34" s="60">
        <v>0</v>
      </c>
      <c r="L34" s="60">
        <v>3300000</v>
      </c>
      <c r="M34" s="60">
        <v>1500883.68</v>
      </c>
      <c r="N34" s="60">
        <v>0</v>
      </c>
      <c r="O34" s="60">
        <v>0</v>
      </c>
      <c r="P34" s="60">
        <v>0</v>
      </c>
      <c r="Q34" s="60">
        <v>0</v>
      </c>
      <c r="R34" s="60">
        <v>0</v>
      </c>
      <c r="S34" s="60">
        <v>0</v>
      </c>
      <c r="T34" s="60">
        <v>0</v>
      </c>
      <c r="U34" s="60">
        <v>0</v>
      </c>
    </row>
    <row r="35" spans="1:21" x14ac:dyDescent="0.35">
      <c r="A35" s="10" t="s">
        <v>195</v>
      </c>
      <c r="B35" s="10" t="s">
        <v>196</v>
      </c>
      <c r="C35" s="10" t="s">
        <v>101</v>
      </c>
      <c r="D35" s="10" t="s">
        <v>119</v>
      </c>
      <c r="E35" s="10" t="s">
        <v>197</v>
      </c>
      <c r="F35" s="10" t="s">
        <v>198</v>
      </c>
      <c r="G35" s="60">
        <v>2585400</v>
      </c>
      <c r="H35" s="60">
        <v>2585400</v>
      </c>
      <c r="I35" s="60">
        <v>0</v>
      </c>
      <c r="J35" s="60">
        <v>0</v>
      </c>
      <c r="K35" s="60">
        <v>0</v>
      </c>
      <c r="L35" s="60">
        <v>100000</v>
      </c>
      <c r="M35" s="60">
        <v>200000</v>
      </c>
      <c r="N35" s="60">
        <v>500000</v>
      </c>
      <c r="O35" s="60">
        <v>1500000</v>
      </c>
      <c r="P35" s="60">
        <v>285400</v>
      </c>
      <c r="Q35" s="60">
        <v>0</v>
      </c>
      <c r="R35" s="60">
        <v>0</v>
      </c>
      <c r="S35" s="60">
        <v>0</v>
      </c>
      <c r="T35" s="60">
        <v>0</v>
      </c>
      <c r="U35" s="60">
        <v>0</v>
      </c>
    </row>
    <row r="36" spans="1:21" x14ac:dyDescent="0.35">
      <c r="A36" s="10" t="s">
        <v>199</v>
      </c>
      <c r="B36" s="10" t="s">
        <v>200</v>
      </c>
      <c r="C36" s="10" t="s">
        <v>101</v>
      </c>
      <c r="D36" s="10" t="s">
        <v>119</v>
      </c>
      <c r="E36" s="10" t="s">
        <v>201</v>
      </c>
      <c r="F36" s="10" t="s">
        <v>202</v>
      </c>
      <c r="G36" s="60">
        <v>7200000</v>
      </c>
      <c r="H36" s="60">
        <v>2700000</v>
      </c>
      <c r="I36" s="60">
        <v>4500000</v>
      </c>
      <c r="J36" s="60">
        <v>0</v>
      </c>
      <c r="K36" s="60">
        <v>0</v>
      </c>
      <c r="L36" s="60">
        <v>1500000</v>
      </c>
      <c r="M36" s="60">
        <v>1200000</v>
      </c>
      <c r="N36" s="60">
        <v>0</v>
      </c>
      <c r="O36" s="60">
        <v>0</v>
      </c>
      <c r="P36" s="60">
        <v>0</v>
      </c>
      <c r="Q36" s="60">
        <v>0</v>
      </c>
      <c r="R36" s="60">
        <v>0</v>
      </c>
      <c r="S36" s="60">
        <v>0</v>
      </c>
      <c r="T36" s="60">
        <v>0</v>
      </c>
      <c r="U36" s="60">
        <v>0</v>
      </c>
    </row>
    <row r="37" spans="1:21" x14ac:dyDescent="0.35">
      <c r="A37" s="10" t="s">
        <v>203</v>
      </c>
      <c r="B37" s="10" t="s">
        <v>204</v>
      </c>
      <c r="C37" s="10" t="s">
        <v>101</v>
      </c>
      <c r="D37" s="10" t="s">
        <v>119</v>
      </c>
      <c r="E37" s="10" t="s">
        <v>205</v>
      </c>
      <c r="F37" s="10" t="s">
        <v>206</v>
      </c>
      <c r="G37" s="60">
        <v>3700000</v>
      </c>
      <c r="H37" s="60">
        <v>3700000</v>
      </c>
      <c r="I37" s="60">
        <v>0</v>
      </c>
      <c r="J37" s="60">
        <v>0</v>
      </c>
      <c r="K37" s="60">
        <v>0</v>
      </c>
      <c r="L37" s="60">
        <v>750000</v>
      </c>
      <c r="M37" s="60">
        <v>1475000</v>
      </c>
      <c r="N37" s="60">
        <v>1475000</v>
      </c>
      <c r="O37" s="60">
        <v>0</v>
      </c>
      <c r="P37" s="60">
        <v>0</v>
      </c>
      <c r="Q37" s="60">
        <v>0</v>
      </c>
      <c r="R37" s="60">
        <v>0</v>
      </c>
      <c r="S37" s="60">
        <v>0</v>
      </c>
      <c r="T37" s="60">
        <v>0</v>
      </c>
      <c r="U37" s="60">
        <v>0</v>
      </c>
    </row>
    <row r="38" spans="1:21" x14ac:dyDescent="0.35">
      <c r="A38" s="10" t="s">
        <v>207</v>
      </c>
      <c r="B38" s="10" t="s">
        <v>91</v>
      </c>
      <c r="C38" s="10" t="s">
        <v>101</v>
      </c>
      <c r="D38" s="10" t="s">
        <v>107</v>
      </c>
      <c r="E38" s="10" t="s">
        <v>208</v>
      </c>
      <c r="F38" s="10" t="s">
        <v>209</v>
      </c>
      <c r="G38" s="60">
        <v>10000000</v>
      </c>
      <c r="H38" s="60">
        <v>10000000</v>
      </c>
      <c r="I38" s="60">
        <v>0</v>
      </c>
      <c r="J38" s="60">
        <v>0</v>
      </c>
      <c r="K38" s="60">
        <v>0</v>
      </c>
      <c r="L38" s="60">
        <v>480000</v>
      </c>
      <c r="M38" s="60">
        <v>820000</v>
      </c>
      <c r="N38" s="60">
        <v>500000</v>
      </c>
      <c r="O38" s="60">
        <v>500000</v>
      </c>
      <c r="P38" s="60">
        <v>500000</v>
      </c>
      <c r="Q38" s="60">
        <v>1230000</v>
      </c>
      <c r="R38" s="60">
        <v>2500000</v>
      </c>
      <c r="S38" s="60">
        <v>3470000</v>
      </c>
      <c r="T38" s="60">
        <v>0</v>
      </c>
      <c r="U38" s="60">
        <v>0</v>
      </c>
    </row>
    <row r="39" spans="1:21" x14ac:dyDescent="0.35">
      <c r="A39" s="10" t="s">
        <v>211</v>
      </c>
      <c r="B39" s="10" t="s">
        <v>212</v>
      </c>
      <c r="C39" s="10" t="s">
        <v>45</v>
      </c>
      <c r="D39" s="10" t="s">
        <v>213</v>
      </c>
      <c r="E39" s="10" t="s">
        <v>214</v>
      </c>
      <c r="F39" s="10" t="s">
        <v>215</v>
      </c>
      <c r="G39" s="60">
        <v>14850000</v>
      </c>
      <c r="H39" s="60">
        <v>14850000</v>
      </c>
      <c r="I39" s="60">
        <v>0</v>
      </c>
      <c r="J39" s="60">
        <v>0</v>
      </c>
      <c r="K39" s="60">
        <v>0</v>
      </c>
      <c r="L39" s="60">
        <v>2770000</v>
      </c>
      <c r="M39" s="60">
        <v>5940000</v>
      </c>
      <c r="N39" s="60">
        <v>6140000</v>
      </c>
      <c r="O39" s="60">
        <v>0</v>
      </c>
      <c r="P39" s="60">
        <v>0</v>
      </c>
      <c r="Q39" s="60">
        <v>0</v>
      </c>
      <c r="R39" s="60">
        <v>0</v>
      </c>
      <c r="S39" s="60">
        <v>0</v>
      </c>
      <c r="T39" s="60">
        <v>0</v>
      </c>
      <c r="U39" s="60">
        <v>0</v>
      </c>
    </row>
    <row r="40" spans="1:21" x14ac:dyDescent="0.35">
      <c r="A40" s="10" t="s">
        <v>216</v>
      </c>
      <c r="B40" s="10" t="s">
        <v>217</v>
      </c>
      <c r="C40" s="10" t="s">
        <v>101</v>
      </c>
      <c r="D40" s="10" t="s">
        <v>119</v>
      </c>
      <c r="E40" s="10" t="s">
        <v>218</v>
      </c>
      <c r="F40" s="10" t="s">
        <v>219</v>
      </c>
      <c r="G40" s="60">
        <v>4950000</v>
      </c>
      <c r="H40" s="60">
        <v>4950000</v>
      </c>
      <c r="I40" s="60">
        <v>0</v>
      </c>
      <c r="J40" s="60">
        <v>0</v>
      </c>
      <c r="K40" s="60">
        <v>0</v>
      </c>
      <c r="L40" s="60">
        <v>3850000</v>
      </c>
      <c r="M40" s="60">
        <v>1100000</v>
      </c>
      <c r="N40" s="60">
        <v>0</v>
      </c>
      <c r="O40" s="60">
        <v>0</v>
      </c>
      <c r="P40" s="60">
        <v>0</v>
      </c>
      <c r="Q40" s="60">
        <v>0</v>
      </c>
      <c r="R40" s="60">
        <v>0</v>
      </c>
      <c r="S40" s="60">
        <v>0</v>
      </c>
      <c r="T40" s="60">
        <v>0</v>
      </c>
      <c r="U40" s="60">
        <v>0</v>
      </c>
    </row>
    <row r="41" spans="1:21" x14ac:dyDescent="0.35">
      <c r="A41" s="10" t="s">
        <v>220</v>
      </c>
      <c r="B41" s="10" t="s">
        <v>221</v>
      </c>
      <c r="C41" s="10" t="s">
        <v>101</v>
      </c>
      <c r="D41" s="10" t="s">
        <v>107</v>
      </c>
      <c r="E41" s="10" t="s">
        <v>222</v>
      </c>
      <c r="F41" s="10" t="s">
        <v>223</v>
      </c>
      <c r="G41" s="60">
        <v>6000000</v>
      </c>
      <c r="H41" s="60">
        <v>6000000</v>
      </c>
      <c r="I41" s="60">
        <v>0</v>
      </c>
      <c r="J41" s="60">
        <v>0</v>
      </c>
      <c r="K41" s="60">
        <v>0</v>
      </c>
      <c r="L41" s="60">
        <v>200000</v>
      </c>
      <c r="M41" s="60">
        <v>200000</v>
      </c>
      <c r="N41" s="60">
        <v>500000</v>
      </c>
      <c r="O41" s="60">
        <v>500000</v>
      </c>
      <c r="P41" s="60">
        <v>1600000</v>
      </c>
      <c r="Q41" s="60">
        <v>1000000</v>
      </c>
      <c r="R41" s="60">
        <v>1000000</v>
      </c>
      <c r="S41" s="60">
        <v>1000000</v>
      </c>
      <c r="T41" s="60">
        <v>0</v>
      </c>
      <c r="U41" s="60">
        <v>0</v>
      </c>
    </row>
    <row r="42" spans="1:21" x14ac:dyDescent="0.35">
      <c r="A42" s="10" t="s">
        <v>226</v>
      </c>
      <c r="B42" s="10" t="s">
        <v>227</v>
      </c>
      <c r="C42" s="10" t="s">
        <v>101</v>
      </c>
      <c r="D42" s="10" t="s">
        <v>107</v>
      </c>
      <c r="E42" s="10" t="s">
        <v>228</v>
      </c>
      <c r="F42" s="10" t="s">
        <v>229</v>
      </c>
      <c r="G42" s="60">
        <v>8000000</v>
      </c>
      <c r="H42" s="60">
        <v>8000000</v>
      </c>
      <c r="I42" s="60">
        <v>0</v>
      </c>
      <c r="J42" s="60">
        <v>0</v>
      </c>
      <c r="K42" s="60">
        <v>0</v>
      </c>
      <c r="L42" s="60">
        <v>100000</v>
      </c>
      <c r="M42" s="60">
        <v>200000</v>
      </c>
      <c r="N42" s="60">
        <v>500000</v>
      </c>
      <c r="O42" s="60">
        <v>500000</v>
      </c>
      <c r="P42" s="60">
        <v>1200000</v>
      </c>
      <c r="Q42" s="60">
        <v>2000000</v>
      </c>
      <c r="R42" s="60">
        <v>2000000</v>
      </c>
      <c r="S42" s="60">
        <v>1500000</v>
      </c>
      <c r="T42" s="60">
        <v>0</v>
      </c>
      <c r="U42" s="60">
        <v>0</v>
      </c>
    </row>
    <row r="43" spans="1:21" x14ac:dyDescent="0.35">
      <c r="A43" s="10" t="s">
        <v>230</v>
      </c>
      <c r="B43" s="10" t="s">
        <v>188</v>
      </c>
      <c r="C43" s="10" t="s">
        <v>101</v>
      </c>
      <c r="D43" s="10" t="s">
        <v>102</v>
      </c>
      <c r="E43" s="10" t="s">
        <v>231</v>
      </c>
      <c r="F43" s="10" t="s">
        <v>232</v>
      </c>
      <c r="G43" s="60">
        <v>4503067</v>
      </c>
      <c r="H43" s="60">
        <v>4503067</v>
      </c>
      <c r="I43" s="60">
        <v>0</v>
      </c>
      <c r="J43" s="60">
        <v>0</v>
      </c>
      <c r="K43" s="60">
        <v>0</v>
      </c>
      <c r="L43" s="60">
        <v>540368.04</v>
      </c>
      <c r="M43" s="60">
        <v>3962698.96</v>
      </c>
      <c r="N43" s="60">
        <v>0</v>
      </c>
      <c r="O43" s="60">
        <v>0</v>
      </c>
      <c r="P43" s="60">
        <v>0</v>
      </c>
      <c r="Q43" s="60">
        <v>0</v>
      </c>
      <c r="R43" s="60">
        <v>0</v>
      </c>
      <c r="S43" s="60">
        <v>0</v>
      </c>
      <c r="T43" s="60">
        <v>0</v>
      </c>
      <c r="U43" s="60">
        <v>0</v>
      </c>
    </row>
    <row r="44" spans="1:21" x14ac:dyDescent="0.35">
      <c r="A44" s="10" t="s">
        <v>233</v>
      </c>
      <c r="B44" s="10" t="s">
        <v>106</v>
      </c>
      <c r="C44" s="10" t="s">
        <v>101</v>
      </c>
      <c r="D44" s="10" t="s">
        <v>107</v>
      </c>
      <c r="E44" s="10" t="s">
        <v>234</v>
      </c>
      <c r="F44" s="10" t="s">
        <v>235</v>
      </c>
      <c r="G44" s="60">
        <v>600000</v>
      </c>
      <c r="H44" s="60">
        <v>600000</v>
      </c>
      <c r="I44" s="60">
        <v>0</v>
      </c>
      <c r="J44" s="60">
        <v>0</v>
      </c>
      <c r="K44" s="60">
        <v>0</v>
      </c>
      <c r="L44" s="60">
        <v>200000</v>
      </c>
      <c r="M44" s="60">
        <v>200000</v>
      </c>
      <c r="N44" s="60">
        <v>200000</v>
      </c>
      <c r="O44" s="60">
        <v>0</v>
      </c>
      <c r="P44" s="60">
        <v>0</v>
      </c>
      <c r="Q44" s="60">
        <v>0</v>
      </c>
      <c r="R44" s="60">
        <v>0</v>
      </c>
      <c r="S44" s="60">
        <v>0</v>
      </c>
      <c r="T44" s="60">
        <v>0</v>
      </c>
      <c r="U44" s="60">
        <v>0</v>
      </c>
    </row>
    <row r="45" spans="1:21" x14ac:dyDescent="0.35">
      <c r="A45" s="10" t="s">
        <v>236</v>
      </c>
      <c r="B45" s="10" t="s">
        <v>237</v>
      </c>
      <c r="C45" s="10" t="s">
        <v>101</v>
      </c>
      <c r="D45" s="10" t="s">
        <v>107</v>
      </c>
      <c r="E45" s="10" t="s">
        <v>238</v>
      </c>
      <c r="F45" s="10" t="s">
        <v>239</v>
      </c>
      <c r="G45" s="60">
        <v>8000000</v>
      </c>
      <c r="H45" s="60">
        <v>8000000</v>
      </c>
      <c r="I45" s="60">
        <v>0</v>
      </c>
      <c r="J45" s="60">
        <v>0</v>
      </c>
      <c r="K45" s="60">
        <v>0</v>
      </c>
      <c r="L45" s="60">
        <v>3000000</v>
      </c>
      <c r="M45" s="60">
        <v>3000000</v>
      </c>
      <c r="N45" s="60">
        <v>2000000</v>
      </c>
      <c r="O45" s="60">
        <v>0</v>
      </c>
      <c r="P45" s="60">
        <v>0</v>
      </c>
      <c r="Q45" s="60">
        <v>0</v>
      </c>
      <c r="R45" s="60">
        <v>0</v>
      </c>
      <c r="S45" s="60">
        <v>0</v>
      </c>
      <c r="T45" s="60">
        <v>0</v>
      </c>
      <c r="U45" s="60">
        <v>0</v>
      </c>
    </row>
    <row r="46" spans="1:21" x14ac:dyDescent="0.35">
      <c r="A46" s="10" t="s">
        <v>240</v>
      </c>
      <c r="B46" s="10" t="s">
        <v>188</v>
      </c>
      <c r="C46" s="10" t="s">
        <v>241</v>
      </c>
      <c r="D46" s="10" t="s">
        <v>242</v>
      </c>
      <c r="E46" s="10" t="s">
        <v>243</v>
      </c>
      <c r="F46" s="10" t="s">
        <v>244</v>
      </c>
      <c r="G46" s="60">
        <v>6320000</v>
      </c>
      <c r="H46" s="60">
        <v>6320000</v>
      </c>
      <c r="I46" s="60">
        <v>0</v>
      </c>
      <c r="J46" s="60">
        <v>0</v>
      </c>
      <c r="K46" s="60">
        <v>0</v>
      </c>
      <c r="L46" s="60">
        <v>758400</v>
      </c>
      <c r="M46" s="60">
        <v>5561600</v>
      </c>
      <c r="N46" s="60">
        <v>0</v>
      </c>
      <c r="O46" s="60">
        <v>0</v>
      </c>
      <c r="P46" s="60">
        <v>0</v>
      </c>
      <c r="Q46" s="60">
        <v>0</v>
      </c>
      <c r="R46" s="60">
        <v>0</v>
      </c>
      <c r="S46" s="60">
        <v>0</v>
      </c>
      <c r="T46" s="60">
        <v>0</v>
      </c>
      <c r="U46" s="60">
        <v>0</v>
      </c>
    </row>
    <row r="47" spans="1:21" x14ac:dyDescent="0.35">
      <c r="A47" s="10" t="s">
        <v>245</v>
      </c>
      <c r="B47" s="10" t="s">
        <v>67</v>
      </c>
      <c r="C47" s="10" t="s">
        <v>127</v>
      </c>
      <c r="D47" s="10" t="s">
        <v>128</v>
      </c>
      <c r="E47" s="10" t="s">
        <v>246</v>
      </c>
      <c r="F47" s="10" t="s">
        <v>247</v>
      </c>
      <c r="G47" s="60">
        <v>2500000</v>
      </c>
      <c r="H47" s="60">
        <v>2500000</v>
      </c>
      <c r="I47" s="60">
        <v>0</v>
      </c>
      <c r="J47" s="60">
        <v>0</v>
      </c>
      <c r="K47" s="60">
        <v>0</v>
      </c>
      <c r="L47" s="60">
        <v>1250000</v>
      </c>
      <c r="M47" s="60">
        <v>1250000</v>
      </c>
      <c r="N47" s="60">
        <v>0</v>
      </c>
      <c r="O47" s="60">
        <v>0</v>
      </c>
      <c r="P47" s="60">
        <v>0</v>
      </c>
      <c r="Q47" s="60">
        <v>0</v>
      </c>
      <c r="R47" s="60">
        <v>0</v>
      </c>
      <c r="S47" s="60">
        <v>0</v>
      </c>
      <c r="T47" s="60">
        <v>0</v>
      </c>
      <c r="U47" s="60">
        <v>0</v>
      </c>
    </row>
    <row r="48" spans="1:21" x14ac:dyDescent="0.35">
      <c r="A48" s="10" t="s">
        <v>248</v>
      </c>
      <c r="B48" s="10" t="s">
        <v>67</v>
      </c>
      <c r="C48" s="10" t="s">
        <v>127</v>
      </c>
      <c r="D48" s="10" t="s">
        <v>128</v>
      </c>
      <c r="E48" s="10" t="s">
        <v>249</v>
      </c>
      <c r="F48" s="10" t="s">
        <v>250</v>
      </c>
      <c r="G48" s="60">
        <v>1500000</v>
      </c>
      <c r="H48" s="60">
        <v>1500000</v>
      </c>
      <c r="I48" s="60">
        <v>0</v>
      </c>
      <c r="J48" s="60">
        <v>0</v>
      </c>
      <c r="K48" s="60">
        <v>0</v>
      </c>
      <c r="L48" s="60">
        <v>800000</v>
      </c>
      <c r="M48" s="60">
        <v>700000</v>
      </c>
      <c r="N48" s="60">
        <v>0</v>
      </c>
      <c r="O48" s="60">
        <v>0</v>
      </c>
      <c r="P48" s="60">
        <v>0</v>
      </c>
      <c r="Q48" s="60">
        <v>0</v>
      </c>
      <c r="R48" s="60">
        <v>0</v>
      </c>
      <c r="S48" s="60">
        <v>0</v>
      </c>
      <c r="T48" s="60">
        <v>0</v>
      </c>
      <c r="U48" s="60">
        <v>0</v>
      </c>
    </row>
    <row r="49" spans="1:21" x14ac:dyDescent="0.35">
      <c r="A49" s="10" t="s">
        <v>251</v>
      </c>
      <c r="B49" s="10" t="s">
        <v>106</v>
      </c>
      <c r="C49" s="10" t="s">
        <v>101</v>
      </c>
      <c r="D49" s="10" t="s">
        <v>107</v>
      </c>
      <c r="E49" s="10" t="s">
        <v>252</v>
      </c>
      <c r="F49" s="10" t="s">
        <v>253</v>
      </c>
      <c r="G49" s="60">
        <v>5000000</v>
      </c>
      <c r="H49" s="60">
        <v>5000000</v>
      </c>
      <c r="I49" s="60">
        <v>0</v>
      </c>
      <c r="J49" s="60">
        <v>0</v>
      </c>
      <c r="K49" s="60">
        <v>0</v>
      </c>
      <c r="L49" s="60">
        <v>1400000</v>
      </c>
      <c r="M49" s="60">
        <v>2000000</v>
      </c>
      <c r="N49" s="60">
        <v>1600000</v>
      </c>
      <c r="O49" s="60">
        <v>0</v>
      </c>
      <c r="P49" s="60">
        <v>0</v>
      </c>
      <c r="Q49" s="60">
        <v>0</v>
      </c>
      <c r="R49" s="60">
        <v>0</v>
      </c>
      <c r="S49" s="60">
        <v>0</v>
      </c>
      <c r="T49" s="60">
        <v>0</v>
      </c>
      <c r="U49" s="60">
        <v>0</v>
      </c>
    </row>
    <row r="50" spans="1:21" x14ac:dyDescent="0.35">
      <c r="A50" s="10" t="s">
        <v>254</v>
      </c>
      <c r="B50" s="10" t="s">
        <v>67</v>
      </c>
      <c r="C50" s="10" t="s">
        <v>127</v>
      </c>
      <c r="D50" s="10" t="s">
        <v>128</v>
      </c>
      <c r="E50" s="10" t="s">
        <v>255</v>
      </c>
      <c r="F50" s="10" t="s">
        <v>256</v>
      </c>
      <c r="G50" s="60">
        <v>5500000</v>
      </c>
      <c r="H50" s="60">
        <v>5500000</v>
      </c>
      <c r="I50" s="60">
        <v>0</v>
      </c>
      <c r="J50" s="60">
        <v>0</v>
      </c>
      <c r="K50" s="60">
        <v>3794999.99</v>
      </c>
      <c r="L50" s="60">
        <v>0</v>
      </c>
      <c r="M50" s="60">
        <v>1705000.01</v>
      </c>
      <c r="N50" s="60">
        <v>0</v>
      </c>
      <c r="O50" s="60">
        <v>0</v>
      </c>
      <c r="P50" s="60">
        <v>0</v>
      </c>
      <c r="Q50" s="60">
        <v>0</v>
      </c>
      <c r="R50" s="60">
        <v>0</v>
      </c>
      <c r="S50" s="60">
        <v>0</v>
      </c>
      <c r="T50" s="60">
        <v>0</v>
      </c>
      <c r="U50" s="60">
        <v>0</v>
      </c>
    </row>
    <row r="51" spans="1:21" x14ac:dyDescent="0.35">
      <c r="A51" s="10" t="s">
        <v>257</v>
      </c>
      <c r="B51" s="10" t="s">
        <v>106</v>
      </c>
      <c r="C51" s="10" t="s">
        <v>101</v>
      </c>
      <c r="D51" s="10" t="s">
        <v>107</v>
      </c>
      <c r="E51" s="10" t="s">
        <v>258</v>
      </c>
      <c r="F51" s="10" t="s">
        <v>259</v>
      </c>
      <c r="G51" s="60">
        <v>19533770.5</v>
      </c>
      <c r="H51" s="60">
        <v>19533770.5</v>
      </c>
      <c r="I51" s="60">
        <v>0</v>
      </c>
      <c r="J51" s="60">
        <v>0</v>
      </c>
      <c r="K51" s="60">
        <v>0</v>
      </c>
      <c r="L51" s="60">
        <v>10000000</v>
      </c>
      <c r="M51" s="60">
        <v>9533770.5</v>
      </c>
      <c r="N51" s="60">
        <v>0</v>
      </c>
      <c r="O51" s="60">
        <v>0</v>
      </c>
      <c r="P51" s="60">
        <v>0</v>
      </c>
      <c r="Q51" s="60">
        <v>0</v>
      </c>
      <c r="R51" s="60">
        <v>0</v>
      </c>
      <c r="S51" s="60">
        <v>0</v>
      </c>
      <c r="T51" s="60">
        <v>0</v>
      </c>
      <c r="U51" s="60">
        <v>0</v>
      </c>
    </row>
    <row r="52" spans="1:21" x14ac:dyDescent="0.35">
      <c r="A52" s="10" t="s">
        <v>260</v>
      </c>
      <c r="B52" s="10" t="s">
        <v>172</v>
      </c>
      <c r="C52" s="10" t="s">
        <v>261</v>
      </c>
      <c r="D52" s="10" t="s">
        <v>262</v>
      </c>
      <c r="E52" s="10" t="s">
        <v>263</v>
      </c>
      <c r="F52" s="10" t="s">
        <v>264</v>
      </c>
      <c r="G52" s="60">
        <v>9129000</v>
      </c>
      <c r="H52" s="60">
        <v>9129000</v>
      </c>
      <c r="I52" s="60">
        <v>0</v>
      </c>
      <c r="J52" s="60">
        <v>0</v>
      </c>
      <c r="K52" s="60">
        <v>0</v>
      </c>
      <c r="L52" s="60">
        <v>1350000</v>
      </c>
      <c r="M52" s="60">
        <v>1800000</v>
      </c>
      <c r="N52" s="60">
        <v>2800000</v>
      </c>
      <c r="O52" s="60">
        <v>2000000</v>
      </c>
      <c r="P52" s="60">
        <v>829000</v>
      </c>
      <c r="Q52" s="60">
        <v>350000</v>
      </c>
      <c r="R52" s="60">
        <v>0</v>
      </c>
      <c r="S52" s="60">
        <v>0</v>
      </c>
      <c r="T52" s="60">
        <v>0</v>
      </c>
      <c r="U52" s="60">
        <v>0</v>
      </c>
    </row>
    <row r="53" spans="1:21" x14ac:dyDescent="0.35">
      <c r="A53" s="10" t="s">
        <v>265</v>
      </c>
      <c r="B53" s="10" t="s">
        <v>67</v>
      </c>
      <c r="C53" s="10" t="s">
        <v>127</v>
      </c>
      <c r="D53" s="10" t="s">
        <v>168</v>
      </c>
      <c r="E53" s="10" t="s">
        <v>266</v>
      </c>
      <c r="F53" s="10" t="s">
        <v>267</v>
      </c>
      <c r="G53" s="60">
        <v>30000000</v>
      </c>
      <c r="H53" s="60">
        <v>30000000</v>
      </c>
      <c r="I53" s="60">
        <v>0</v>
      </c>
      <c r="J53" s="60">
        <v>0</v>
      </c>
      <c r="K53" s="60">
        <v>4000000</v>
      </c>
      <c r="L53" s="60">
        <v>6000000</v>
      </c>
      <c r="M53" s="60">
        <v>10000000</v>
      </c>
      <c r="N53" s="60">
        <v>10000000</v>
      </c>
      <c r="O53" s="60">
        <v>0</v>
      </c>
      <c r="P53" s="60">
        <v>0</v>
      </c>
      <c r="Q53" s="60">
        <v>0</v>
      </c>
      <c r="R53" s="60">
        <v>0</v>
      </c>
      <c r="S53" s="60">
        <v>0</v>
      </c>
      <c r="T53" s="60">
        <v>0</v>
      </c>
      <c r="U53" s="60">
        <v>0</v>
      </c>
    </row>
    <row r="54" spans="1:21" x14ac:dyDescent="0.35">
      <c r="A54" s="10" t="s">
        <v>268</v>
      </c>
      <c r="B54" s="10" t="s">
        <v>106</v>
      </c>
      <c r="C54" s="10" t="s">
        <v>101</v>
      </c>
      <c r="D54" s="10" t="s">
        <v>107</v>
      </c>
      <c r="E54" s="10" t="s">
        <v>269</v>
      </c>
      <c r="F54" s="10" t="s">
        <v>270</v>
      </c>
      <c r="G54" s="60">
        <v>14850000</v>
      </c>
      <c r="H54" s="60">
        <v>10000000</v>
      </c>
      <c r="I54" s="60">
        <v>4850000</v>
      </c>
      <c r="J54" s="60">
        <v>0</v>
      </c>
      <c r="K54" s="60">
        <v>0</v>
      </c>
      <c r="L54" s="60">
        <v>4000000</v>
      </c>
      <c r="M54" s="60">
        <v>4000000</v>
      </c>
      <c r="N54" s="60">
        <v>2000000</v>
      </c>
      <c r="O54" s="60">
        <v>0</v>
      </c>
      <c r="P54" s="60">
        <v>0</v>
      </c>
      <c r="Q54" s="60">
        <v>0</v>
      </c>
      <c r="R54" s="60">
        <v>0</v>
      </c>
      <c r="S54" s="60">
        <v>0</v>
      </c>
      <c r="T54" s="60">
        <v>0</v>
      </c>
      <c r="U54" s="60">
        <v>0</v>
      </c>
    </row>
    <row r="55" spans="1:21" x14ac:dyDescent="0.35">
      <c r="A55" s="10" t="s">
        <v>271</v>
      </c>
      <c r="B55" s="10" t="s">
        <v>151</v>
      </c>
      <c r="C55" s="10" t="s">
        <v>101</v>
      </c>
      <c r="D55" s="10" t="s">
        <v>119</v>
      </c>
      <c r="E55" s="10" t="s">
        <v>272</v>
      </c>
      <c r="F55" s="10" t="s">
        <v>273</v>
      </c>
      <c r="G55" s="60">
        <v>65422884.07</v>
      </c>
      <c r="H55" s="60">
        <v>14516413.07</v>
      </c>
      <c r="I55" s="60">
        <v>50906471</v>
      </c>
      <c r="J55" s="60">
        <v>0</v>
      </c>
      <c r="K55" s="60">
        <v>0</v>
      </c>
      <c r="L55" s="60">
        <v>7000000</v>
      </c>
      <c r="M55" s="60">
        <v>7516413.0700000003</v>
      </c>
      <c r="N55" s="60">
        <v>0</v>
      </c>
      <c r="O55" s="60">
        <v>0</v>
      </c>
      <c r="P55" s="60">
        <v>0</v>
      </c>
      <c r="Q55" s="60">
        <v>0</v>
      </c>
      <c r="R55" s="60">
        <v>0</v>
      </c>
      <c r="S55" s="60">
        <v>0</v>
      </c>
      <c r="T55" s="60">
        <v>0</v>
      </c>
      <c r="U55" s="60">
        <v>0</v>
      </c>
    </row>
    <row r="56" spans="1:21" x14ac:dyDescent="0.35">
      <c r="A56" s="10" t="s">
        <v>274</v>
      </c>
      <c r="B56" s="10" t="s">
        <v>275</v>
      </c>
      <c r="C56" s="10" t="s">
        <v>60</v>
      </c>
      <c r="D56" s="10" t="s">
        <v>61</v>
      </c>
      <c r="E56" s="10" t="s">
        <v>276</v>
      </c>
      <c r="F56" s="10" t="s">
        <v>277</v>
      </c>
      <c r="G56" s="60">
        <v>3887342.93</v>
      </c>
      <c r="H56" s="60">
        <v>3887342.93</v>
      </c>
      <c r="I56" s="60">
        <v>0</v>
      </c>
      <c r="J56" s="60">
        <v>0</v>
      </c>
      <c r="K56" s="60">
        <v>13301.369999999999</v>
      </c>
      <c r="L56" s="60">
        <v>1884041.5599999998</v>
      </c>
      <c r="M56" s="60">
        <v>1900000</v>
      </c>
      <c r="N56" s="60">
        <v>90000</v>
      </c>
      <c r="O56" s="60">
        <v>0</v>
      </c>
      <c r="P56" s="60">
        <v>0</v>
      </c>
      <c r="Q56" s="60">
        <v>0</v>
      </c>
      <c r="R56" s="60">
        <v>0</v>
      </c>
      <c r="S56" s="60">
        <v>0</v>
      </c>
      <c r="T56" s="60">
        <v>0</v>
      </c>
      <c r="U56" s="60">
        <v>0</v>
      </c>
    </row>
    <row r="57" spans="1:21" x14ac:dyDescent="0.35">
      <c r="A57" s="10" t="s">
        <v>278</v>
      </c>
      <c r="B57" s="10" t="s">
        <v>279</v>
      </c>
      <c r="C57" s="10" t="s">
        <v>241</v>
      </c>
      <c r="D57" s="10" t="s">
        <v>242</v>
      </c>
      <c r="E57" s="10" t="s">
        <v>280</v>
      </c>
      <c r="F57" s="10" t="s">
        <v>281</v>
      </c>
      <c r="G57" s="60">
        <v>10000000</v>
      </c>
      <c r="H57" s="60">
        <v>10000000</v>
      </c>
      <c r="I57" s="60">
        <v>0</v>
      </c>
      <c r="J57" s="60">
        <v>0</v>
      </c>
      <c r="K57" s="60">
        <v>2704.92</v>
      </c>
      <c r="L57" s="60">
        <v>137295.07999999999</v>
      </c>
      <c r="M57" s="60">
        <v>1000000</v>
      </c>
      <c r="N57" s="60">
        <v>4000000</v>
      </c>
      <c r="O57" s="60">
        <v>4860000</v>
      </c>
      <c r="P57" s="60">
        <v>0</v>
      </c>
      <c r="Q57" s="60">
        <v>0</v>
      </c>
      <c r="R57" s="60">
        <v>0</v>
      </c>
      <c r="S57" s="60">
        <v>0</v>
      </c>
      <c r="T57" s="60">
        <v>0</v>
      </c>
      <c r="U57" s="60">
        <v>0</v>
      </c>
    </row>
    <row r="58" spans="1:21" x14ac:dyDescent="0.35">
      <c r="A58" s="10" t="s">
        <v>282</v>
      </c>
      <c r="B58" s="10" t="s">
        <v>106</v>
      </c>
      <c r="C58" s="10" t="s">
        <v>101</v>
      </c>
      <c r="D58" s="10" t="s">
        <v>107</v>
      </c>
      <c r="E58" s="10" t="s">
        <v>283</v>
      </c>
      <c r="F58" s="10" t="s">
        <v>284</v>
      </c>
      <c r="G58" s="60">
        <v>10070000</v>
      </c>
      <c r="H58" s="60">
        <v>10000000</v>
      </c>
      <c r="I58" s="60">
        <v>70000</v>
      </c>
      <c r="J58" s="60">
        <v>0</v>
      </c>
      <c r="K58" s="60">
        <v>0</v>
      </c>
      <c r="L58" s="60">
        <v>5000000</v>
      </c>
      <c r="M58" s="60">
        <v>5000000</v>
      </c>
      <c r="N58" s="60">
        <v>0</v>
      </c>
      <c r="O58" s="60">
        <v>0</v>
      </c>
      <c r="P58" s="60">
        <v>0</v>
      </c>
      <c r="Q58" s="60">
        <v>0</v>
      </c>
      <c r="R58" s="60">
        <v>0</v>
      </c>
      <c r="S58" s="60">
        <v>0</v>
      </c>
      <c r="T58" s="60">
        <v>0</v>
      </c>
      <c r="U58" s="60">
        <v>0</v>
      </c>
    </row>
    <row r="59" spans="1:21" x14ac:dyDescent="0.35">
      <c r="A59" s="10" t="s">
        <v>285</v>
      </c>
      <c r="B59" s="10" t="s">
        <v>275</v>
      </c>
      <c r="C59" s="10" t="s">
        <v>60</v>
      </c>
      <c r="D59" s="10" t="s">
        <v>61</v>
      </c>
      <c r="E59" s="10" t="s">
        <v>286</v>
      </c>
      <c r="F59" s="10" t="s">
        <v>287</v>
      </c>
      <c r="G59" s="60">
        <v>20000000</v>
      </c>
      <c r="H59" s="60">
        <v>20000000</v>
      </c>
      <c r="I59" s="60">
        <v>0</v>
      </c>
      <c r="J59" s="60">
        <v>0</v>
      </c>
      <c r="K59" s="60">
        <v>0</v>
      </c>
      <c r="L59" s="60">
        <v>130000</v>
      </c>
      <c r="M59" s="60">
        <v>220000</v>
      </c>
      <c r="N59" s="60">
        <v>6516666</v>
      </c>
      <c r="O59" s="60">
        <v>6516667</v>
      </c>
      <c r="P59" s="60">
        <v>6516667</v>
      </c>
      <c r="Q59" s="60">
        <v>100000</v>
      </c>
      <c r="R59" s="60">
        <v>0</v>
      </c>
      <c r="S59" s="60">
        <v>0</v>
      </c>
      <c r="T59" s="60">
        <v>0</v>
      </c>
      <c r="U59" s="60">
        <v>0</v>
      </c>
    </row>
    <row r="60" spans="1:21" x14ac:dyDescent="0.35">
      <c r="A60" s="10" t="s">
        <v>288</v>
      </c>
      <c r="B60" s="10" t="s">
        <v>100</v>
      </c>
      <c r="C60" s="10" t="s">
        <v>60</v>
      </c>
      <c r="D60" s="10" t="s">
        <v>61</v>
      </c>
      <c r="E60" s="10" t="s">
        <v>289</v>
      </c>
      <c r="F60" s="10" t="s">
        <v>290</v>
      </c>
      <c r="G60" s="60">
        <v>8000000</v>
      </c>
      <c r="H60" s="60">
        <v>8000000</v>
      </c>
      <c r="I60" s="60">
        <v>0</v>
      </c>
      <c r="J60" s="60">
        <v>0</v>
      </c>
      <c r="K60" s="60">
        <v>0</v>
      </c>
      <c r="L60" s="60">
        <v>1000000</v>
      </c>
      <c r="M60" s="60">
        <v>3000000</v>
      </c>
      <c r="N60" s="60">
        <v>4000000</v>
      </c>
      <c r="O60" s="60">
        <v>0</v>
      </c>
      <c r="P60" s="60">
        <v>0</v>
      </c>
      <c r="Q60" s="60">
        <v>0</v>
      </c>
      <c r="R60" s="60">
        <v>0</v>
      </c>
      <c r="S60" s="60">
        <v>0</v>
      </c>
      <c r="T60" s="60">
        <v>0</v>
      </c>
      <c r="U60" s="60">
        <v>0</v>
      </c>
    </row>
    <row r="61" spans="1:21" x14ac:dyDescent="0.35">
      <c r="A61" s="10" t="s">
        <v>291</v>
      </c>
      <c r="B61" s="10" t="s">
        <v>100</v>
      </c>
      <c r="C61" s="10" t="s">
        <v>261</v>
      </c>
      <c r="D61" s="10" t="s">
        <v>262</v>
      </c>
      <c r="E61" s="10" t="s">
        <v>292</v>
      </c>
      <c r="F61" s="10" t="s">
        <v>293</v>
      </c>
      <c r="G61" s="60">
        <v>6000000</v>
      </c>
      <c r="H61" s="60">
        <v>6000000</v>
      </c>
      <c r="I61" s="60">
        <v>0</v>
      </c>
      <c r="J61" s="60">
        <v>0</v>
      </c>
      <c r="K61" s="60">
        <v>0</v>
      </c>
      <c r="L61" s="60">
        <v>500000</v>
      </c>
      <c r="M61" s="60">
        <v>1500000</v>
      </c>
      <c r="N61" s="60">
        <v>4000000</v>
      </c>
      <c r="O61" s="60">
        <v>0</v>
      </c>
      <c r="P61" s="60">
        <v>0</v>
      </c>
      <c r="Q61" s="60">
        <v>0</v>
      </c>
      <c r="R61" s="60">
        <v>0</v>
      </c>
      <c r="S61" s="60">
        <v>0</v>
      </c>
      <c r="T61" s="60">
        <v>0</v>
      </c>
      <c r="U61" s="60">
        <v>0</v>
      </c>
    </row>
    <row r="62" spans="1:21" x14ac:dyDescent="0.35">
      <c r="A62" s="10" t="s">
        <v>294</v>
      </c>
      <c r="B62" s="10" t="s">
        <v>295</v>
      </c>
      <c r="C62" s="10" t="s">
        <v>101</v>
      </c>
      <c r="D62" s="10" t="s">
        <v>183</v>
      </c>
      <c r="E62" s="10" t="s">
        <v>296</v>
      </c>
      <c r="F62" s="10" t="s">
        <v>297</v>
      </c>
      <c r="G62" s="60">
        <v>5000000</v>
      </c>
      <c r="H62" s="60">
        <v>5000000</v>
      </c>
      <c r="I62" s="60">
        <v>0</v>
      </c>
      <c r="J62" s="60">
        <v>0</v>
      </c>
      <c r="K62" s="60">
        <v>0</v>
      </c>
      <c r="L62" s="60">
        <v>200000</v>
      </c>
      <c r="M62" s="60">
        <v>1750000</v>
      </c>
      <c r="N62" s="60">
        <v>1750000</v>
      </c>
      <c r="O62" s="60">
        <v>1300000</v>
      </c>
      <c r="P62" s="60">
        <v>0</v>
      </c>
      <c r="Q62" s="60">
        <v>0</v>
      </c>
      <c r="R62" s="60">
        <v>0</v>
      </c>
      <c r="S62" s="60">
        <v>0</v>
      </c>
      <c r="T62" s="60">
        <v>0</v>
      </c>
      <c r="U62" s="60">
        <v>0</v>
      </c>
    </row>
    <row r="63" spans="1:21" x14ac:dyDescent="0.35">
      <c r="A63" s="10" t="s">
        <v>298</v>
      </c>
      <c r="B63" s="10" t="s">
        <v>299</v>
      </c>
      <c r="C63" s="10" t="s">
        <v>101</v>
      </c>
      <c r="D63" s="10" t="s">
        <v>107</v>
      </c>
      <c r="E63" s="10" t="s">
        <v>300</v>
      </c>
      <c r="F63" s="10" t="s">
        <v>301</v>
      </c>
      <c r="G63" s="60">
        <v>4800000</v>
      </c>
      <c r="H63" s="60">
        <v>4800000</v>
      </c>
      <c r="I63" s="60">
        <v>0</v>
      </c>
      <c r="J63" s="60">
        <v>0</v>
      </c>
      <c r="K63" s="60">
        <v>1299792.1299999999</v>
      </c>
      <c r="L63" s="60">
        <v>3500207.87</v>
      </c>
      <c r="M63" s="60">
        <v>0</v>
      </c>
      <c r="N63" s="60">
        <v>0</v>
      </c>
      <c r="O63" s="60">
        <v>0</v>
      </c>
      <c r="P63" s="60">
        <v>0</v>
      </c>
      <c r="Q63" s="60">
        <v>0</v>
      </c>
      <c r="R63" s="60">
        <v>0</v>
      </c>
      <c r="S63" s="60">
        <v>0</v>
      </c>
      <c r="T63" s="60">
        <v>0</v>
      </c>
      <c r="U63" s="60">
        <v>0</v>
      </c>
    </row>
    <row r="64" spans="1:21" x14ac:dyDescent="0.35">
      <c r="A64" s="10" t="s">
        <v>302</v>
      </c>
      <c r="B64" s="10" t="s">
        <v>303</v>
      </c>
      <c r="C64" s="10" t="s">
        <v>73</v>
      </c>
      <c r="D64" s="10" t="s">
        <v>304</v>
      </c>
      <c r="E64" s="10" t="s">
        <v>305</v>
      </c>
      <c r="F64" s="10" t="s">
        <v>306</v>
      </c>
      <c r="G64" s="60">
        <v>1500000</v>
      </c>
      <c r="H64" s="60">
        <v>1500000</v>
      </c>
      <c r="I64" s="60">
        <v>0</v>
      </c>
      <c r="J64" s="60">
        <v>0</v>
      </c>
      <c r="K64" s="60">
        <v>0</v>
      </c>
      <c r="L64" s="60">
        <v>300000</v>
      </c>
      <c r="M64" s="60">
        <v>200000</v>
      </c>
      <c r="N64" s="60">
        <v>200000</v>
      </c>
      <c r="O64" s="60">
        <v>200000</v>
      </c>
      <c r="P64" s="60">
        <v>200000</v>
      </c>
      <c r="Q64" s="60">
        <v>200000</v>
      </c>
      <c r="R64" s="60">
        <v>200000</v>
      </c>
      <c r="S64" s="60">
        <v>0</v>
      </c>
      <c r="T64" s="60">
        <v>0</v>
      </c>
      <c r="U64" s="60">
        <v>0</v>
      </c>
    </row>
    <row r="65" spans="1:21" x14ac:dyDescent="0.35">
      <c r="A65" s="10" t="s">
        <v>307</v>
      </c>
      <c r="B65" s="10" t="s">
        <v>308</v>
      </c>
      <c r="C65" s="10" t="s">
        <v>101</v>
      </c>
      <c r="D65" s="10" t="s">
        <v>107</v>
      </c>
      <c r="E65" s="10" t="s">
        <v>309</v>
      </c>
      <c r="F65" s="10" t="s">
        <v>310</v>
      </c>
      <c r="G65" s="60">
        <v>6000000</v>
      </c>
      <c r="H65" s="60">
        <v>6000000</v>
      </c>
      <c r="I65" s="60">
        <v>0</v>
      </c>
      <c r="J65" s="60">
        <v>0</v>
      </c>
      <c r="K65" s="60">
        <v>77067.710000000006</v>
      </c>
      <c r="L65" s="60">
        <v>2400000</v>
      </c>
      <c r="M65" s="60">
        <v>2350000</v>
      </c>
      <c r="N65" s="60">
        <v>1172932.29</v>
      </c>
      <c r="O65" s="60">
        <v>0</v>
      </c>
      <c r="P65" s="60">
        <v>0</v>
      </c>
      <c r="Q65" s="60">
        <v>0</v>
      </c>
      <c r="R65" s="60">
        <v>0</v>
      </c>
      <c r="S65" s="60">
        <v>0</v>
      </c>
      <c r="T65" s="60">
        <v>0</v>
      </c>
      <c r="U65" s="60">
        <v>0</v>
      </c>
    </row>
    <row r="66" spans="1:21" x14ac:dyDescent="0.35">
      <c r="A66" s="10" t="s">
        <v>311</v>
      </c>
      <c r="B66" s="10" t="s">
        <v>312</v>
      </c>
      <c r="C66" s="10" t="s">
        <v>261</v>
      </c>
      <c r="D66" s="10" t="s">
        <v>313</v>
      </c>
      <c r="E66" s="10" t="s">
        <v>314</v>
      </c>
      <c r="F66" s="10" t="s">
        <v>315</v>
      </c>
      <c r="G66" s="60">
        <v>500000</v>
      </c>
      <c r="H66" s="60">
        <v>500000</v>
      </c>
      <c r="I66" s="60">
        <v>0</v>
      </c>
      <c r="J66" s="60">
        <v>0</v>
      </c>
      <c r="K66" s="60">
        <v>0</v>
      </c>
      <c r="L66" s="60">
        <v>30000</v>
      </c>
      <c r="M66" s="60">
        <v>100000</v>
      </c>
      <c r="N66" s="60">
        <v>100000</v>
      </c>
      <c r="O66" s="60">
        <v>150000</v>
      </c>
      <c r="P66" s="60">
        <v>120000</v>
      </c>
      <c r="Q66" s="60">
        <v>0</v>
      </c>
      <c r="R66" s="60">
        <v>0</v>
      </c>
      <c r="S66" s="60">
        <v>0</v>
      </c>
      <c r="T66" s="60">
        <v>0</v>
      </c>
      <c r="U66" s="60">
        <v>0</v>
      </c>
    </row>
    <row r="67" spans="1:21" x14ac:dyDescent="0.35">
      <c r="A67" s="10" t="s">
        <v>316</v>
      </c>
      <c r="B67" s="10" t="s">
        <v>317</v>
      </c>
      <c r="C67" s="10" t="s">
        <v>101</v>
      </c>
      <c r="D67" s="10" t="s">
        <v>102</v>
      </c>
      <c r="E67" s="10" t="s">
        <v>318</v>
      </c>
      <c r="F67" s="10" t="s">
        <v>319</v>
      </c>
      <c r="G67" s="60">
        <v>9180000</v>
      </c>
      <c r="H67" s="60">
        <v>9180000</v>
      </c>
      <c r="I67" s="60">
        <v>0</v>
      </c>
      <c r="J67" s="60">
        <v>0</v>
      </c>
      <c r="K67" s="60">
        <v>0</v>
      </c>
      <c r="L67" s="60">
        <v>2000000</v>
      </c>
      <c r="M67" s="60">
        <v>4100000</v>
      </c>
      <c r="N67" s="60">
        <v>3080000</v>
      </c>
      <c r="O67" s="60">
        <v>0</v>
      </c>
      <c r="P67" s="60">
        <v>0</v>
      </c>
      <c r="Q67" s="60">
        <v>0</v>
      </c>
      <c r="R67" s="60">
        <v>0</v>
      </c>
      <c r="S67" s="60">
        <v>0</v>
      </c>
      <c r="T67" s="60">
        <v>0</v>
      </c>
      <c r="U67" s="60">
        <v>0</v>
      </c>
    </row>
    <row r="68" spans="1:21" x14ac:dyDescent="0.35">
      <c r="A68" s="10" t="s">
        <v>320</v>
      </c>
      <c r="B68" s="10" t="s">
        <v>295</v>
      </c>
      <c r="C68" s="10" t="s">
        <v>101</v>
      </c>
      <c r="D68" s="10" t="s">
        <v>102</v>
      </c>
      <c r="E68" s="10" t="s">
        <v>321</v>
      </c>
      <c r="F68" s="10" t="s">
        <v>322</v>
      </c>
      <c r="G68" s="60">
        <v>5000000</v>
      </c>
      <c r="H68" s="60">
        <v>5000000</v>
      </c>
      <c r="I68" s="60">
        <v>0</v>
      </c>
      <c r="J68" s="60">
        <v>0</v>
      </c>
      <c r="K68" s="60">
        <v>0</v>
      </c>
      <c r="L68" s="60">
        <v>200000</v>
      </c>
      <c r="M68" s="60">
        <v>2000000</v>
      </c>
      <c r="N68" s="60">
        <v>1000000</v>
      </c>
      <c r="O68" s="60">
        <v>1500000</v>
      </c>
      <c r="P68" s="60">
        <v>300000</v>
      </c>
      <c r="Q68" s="60">
        <v>0</v>
      </c>
      <c r="R68" s="60">
        <v>0</v>
      </c>
      <c r="S68" s="60">
        <v>0</v>
      </c>
      <c r="T68" s="60">
        <v>0</v>
      </c>
      <c r="U68" s="60">
        <v>0</v>
      </c>
    </row>
    <row r="69" spans="1:21" x14ac:dyDescent="0.35">
      <c r="A69" s="10" t="s">
        <v>323</v>
      </c>
      <c r="B69" s="10" t="s">
        <v>324</v>
      </c>
      <c r="C69" s="10" t="s">
        <v>101</v>
      </c>
      <c r="D69" s="10" t="s">
        <v>107</v>
      </c>
      <c r="E69" s="10" t="s">
        <v>325</v>
      </c>
      <c r="F69" s="10" t="s">
        <v>326</v>
      </c>
      <c r="G69" s="60">
        <v>4500000</v>
      </c>
      <c r="H69" s="60">
        <v>4500000</v>
      </c>
      <c r="I69" s="60">
        <v>0</v>
      </c>
      <c r="J69" s="60">
        <v>0</v>
      </c>
      <c r="K69" s="60">
        <v>0</v>
      </c>
      <c r="L69" s="60">
        <v>900000</v>
      </c>
      <c r="M69" s="60">
        <v>2600000</v>
      </c>
      <c r="N69" s="60">
        <v>1000000</v>
      </c>
      <c r="O69" s="60">
        <v>0</v>
      </c>
      <c r="P69" s="60">
        <v>0</v>
      </c>
      <c r="Q69" s="60">
        <v>0</v>
      </c>
      <c r="R69" s="60">
        <v>0</v>
      </c>
      <c r="S69" s="60">
        <v>0</v>
      </c>
      <c r="T69" s="60">
        <v>0</v>
      </c>
      <c r="U69" s="60">
        <v>0</v>
      </c>
    </row>
    <row r="70" spans="1:21" x14ac:dyDescent="0.35">
      <c r="A70" s="10" t="s">
        <v>327</v>
      </c>
      <c r="B70" s="10" t="s">
        <v>324</v>
      </c>
      <c r="C70" s="10" t="s">
        <v>101</v>
      </c>
      <c r="D70" s="10" t="s">
        <v>107</v>
      </c>
      <c r="E70" s="10" t="s">
        <v>328</v>
      </c>
      <c r="F70" s="10" t="s">
        <v>329</v>
      </c>
      <c r="G70" s="60">
        <v>1762500</v>
      </c>
      <c r="H70" s="60">
        <v>1762500</v>
      </c>
      <c r="I70" s="60">
        <v>0</v>
      </c>
      <c r="J70" s="60">
        <v>0</v>
      </c>
      <c r="K70" s="60">
        <v>0</v>
      </c>
      <c r="L70" s="60">
        <v>676250</v>
      </c>
      <c r="M70" s="60">
        <v>1086250</v>
      </c>
      <c r="N70" s="60">
        <v>0</v>
      </c>
      <c r="O70" s="60">
        <v>0</v>
      </c>
      <c r="P70" s="60">
        <v>0</v>
      </c>
      <c r="Q70" s="60">
        <v>0</v>
      </c>
      <c r="R70" s="60">
        <v>0</v>
      </c>
      <c r="S70" s="60">
        <v>0</v>
      </c>
      <c r="T70" s="60">
        <v>0</v>
      </c>
      <c r="U70" s="60">
        <v>0</v>
      </c>
    </row>
    <row r="71" spans="1:21" x14ac:dyDescent="0.35">
      <c r="A71" s="10" t="s">
        <v>330</v>
      </c>
      <c r="B71" s="10" t="s">
        <v>331</v>
      </c>
      <c r="C71" s="10" t="s">
        <v>101</v>
      </c>
      <c r="D71" s="10" t="s">
        <v>107</v>
      </c>
      <c r="E71" s="10" t="s">
        <v>332</v>
      </c>
      <c r="F71" s="10" t="s">
        <v>333</v>
      </c>
      <c r="G71" s="60">
        <v>8676057.8000000007</v>
      </c>
      <c r="H71" s="60">
        <v>8676057.8000000007</v>
      </c>
      <c r="I71" s="60">
        <v>0</v>
      </c>
      <c r="J71" s="60">
        <v>0</v>
      </c>
      <c r="K71" s="60">
        <v>0</v>
      </c>
      <c r="L71" s="60">
        <v>5567605.7800000003</v>
      </c>
      <c r="M71" s="60">
        <v>3108452.02</v>
      </c>
      <c r="N71" s="60">
        <v>0</v>
      </c>
      <c r="O71" s="60">
        <v>0</v>
      </c>
      <c r="P71" s="60">
        <v>0</v>
      </c>
      <c r="Q71" s="60">
        <v>0</v>
      </c>
      <c r="R71" s="60">
        <v>0</v>
      </c>
      <c r="S71" s="60">
        <v>0</v>
      </c>
      <c r="T71" s="60">
        <v>0</v>
      </c>
      <c r="U71" s="60">
        <v>0</v>
      </c>
    </row>
    <row r="72" spans="1:21" x14ac:dyDescent="0.35">
      <c r="A72" s="10" t="s">
        <v>334</v>
      </c>
      <c r="B72" s="10" t="s">
        <v>335</v>
      </c>
      <c r="C72" s="10" t="s">
        <v>73</v>
      </c>
      <c r="D72" s="10" t="s">
        <v>304</v>
      </c>
      <c r="E72" s="10" t="s">
        <v>336</v>
      </c>
      <c r="F72" s="10" t="s">
        <v>337</v>
      </c>
      <c r="G72" s="60">
        <v>30000000</v>
      </c>
      <c r="H72" s="60">
        <v>30000000</v>
      </c>
      <c r="I72" s="60">
        <v>0</v>
      </c>
      <c r="J72" s="60">
        <v>0</v>
      </c>
      <c r="K72" s="60">
        <v>0</v>
      </c>
      <c r="L72" s="60">
        <v>0</v>
      </c>
      <c r="M72" s="60">
        <v>500000</v>
      </c>
      <c r="N72" s="60">
        <v>6000000</v>
      </c>
      <c r="O72" s="60">
        <v>7000000</v>
      </c>
      <c r="P72" s="60">
        <v>7500000</v>
      </c>
      <c r="Q72" s="60">
        <v>5500000</v>
      </c>
      <c r="R72" s="60">
        <v>3500000</v>
      </c>
      <c r="S72" s="60">
        <v>0</v>
      </c>
      <c r="T72" s="60">
        <v>0</v>
      </c>
      <c r="U72" s="60">
        <v>0</v>
      </c>
    </row>
    <row r="73" spans="1:21" x14ac:dyDescent="0.35">
      <c r="A73" s="10" t="s">
        <v>338</v>
      </c>
      <c r="B73" s="10" t="s">
        <v>299</v>
      </c>
      <c r="C73" s="10" t="s">
        <v>101</v>
      </c>
      <c r="D73" s="10" t="s">
        <v>107</v>
      </c>
      <c r="E73" s="10" t="s">
        <v>339</v>
      </c>
      <c r="F73" s="10" t="s">
        <v>340</v>
      </c>
      <c r="G73" s="60">
        <v>7700000</v>
      </c>
      <c r="H73" s="60">
        <v>7700000</v>
      </c>
      <c r="I73" s="60">
        <v>0</v>
      </c>
      <c r="J73" s="60">
        <v>0</v>
      </c>
      <c r="K73" s="60">
        <v>15521.23</v>
      </c>
      <c r="L73" s="60">
        <v>2000000</v>
      </c>
      <c r="M73" s="60">
        <v>2334478.77</v>
      </c>
      <c r="N73" s="60">
        <v>2000000</v>
      </c>
      <c r="O73" s="60">
        <v>1350000</v>
      </c>
      <c r="P73" s="60">
        <v>0</v>
      </c>
      <c r="Q73" s="60">
        <v>0</v>
      </c>
      <c r="R73" s="60">
        <v>0</v>
      </c>
      <c r="S73" s="60">
        <v>0</v>
      </c>
      <c r="T73" s="60">
        <v>0</v>
      </c>
      <c r="U73" s="60">
        <v>0</v>
      </c>
    </row>
    <row r="74" spans="1:21" x14ac:dyDescent="0.35">
      <c r="A74" s="10" t="s">
        <v>342</v>
      </c>
      <c r="B74" s="10" t="s">
        <v>331</v>
      </c>
      <c r="C74" s="10" t="s">
        <v>101</v>
      </c>
      <c r="D74" s="10" t="s">
        <v>107</v>
      </c>
      <c r="E74" s="10" t="s">
        <v>343</v>
      </c>
      <c r="F74" s="10" t="s">
        <v>344</v>
      </c>
      <c r="G74" s="60">
        <v>14000000</v>
      </c>
      <c r="H74" s="60">
        <v>14000000</v>
      </c>
      <c r="I74" s="60">
        <v>0</v>
      </c>
      <c r="J74" s="60">
        <v>0</v>
      </c>
      <c r="K74" s="60">
        <v>0</v>
      </c>
      <c r="L74" s="60">
        <v>5450000</v>
      </c>
      <c r="M74" s="60">
        <v>4750000</v>
      </c>
      <c r="N74" s="60">
        <v>3800000</v>
      </c>
      <c r="O74" s="60">
        <v>0</v>
      </c>
      <c r="P74" s="60">
        <v>0</v>
      </c>
      <c r="Q74" s="60">
        <v>0</v>
      </c>
      <c r="R74" s="60">
        <v>0</v>
      </c>
      <c r="S74" s="60">
        <v>0</v>
      </c>
      <c r="T74" s="60">
        <v>0</v>
      </c>
      <c r="U74" s="60">
        <v>0</v>
      </c>
    </row>
    <row r="75" spans="1:21" x14ac:dyDescent="0.35">
      <c r="A75" s="10" t="s">
        <v>345</v>
      </c>
      <c r="B75" s="10" t="s">
        <v>346</v>
      </c>
      <c r="C75" s="10" t="s">
        <v>261</v>
      </c>
      <c r="D75" s="10" t="s">
        <v>313</v>
      </c>
      <c r="E75" s="10" t="s">
        <v>347</v>
      </c>
      <c r="F75" s="10" t="s">
        <v>348</v>
      </c>
      <c r="G75" s="60">
        <v>500000</v>
      </c>
      <c r="H75" s="60">
        <v>500000</v>
      </c>
      <c r="I75" s="60">
        <v>0</v>
      </c>
      <c r="J75" s="60">
        <v>0</v>
      </c>
      <c r="K75" s="60">
        <v>0</v>
      </c>
      <c r="L75" s="60">
        <v>62000</v>
      </c>
      <c r="M75" s="60">
        <v>407000</v>
      </c>
      <c r="N75" s="60">
        <v>31000</v>
      </c>
      <c r="O75" s="60">
        <v>0</v>
      </c>
      <c r="P75" s="60">
        <v>0</v>
      </c>
      <c r="Q75" s="60">
        <v>0</v>
      </c>
      <c r="R75" s="60">
        <v>0</v>
      </c>
      <c r="S75" s="60">
        <v>0</v>
      </c>
      <c r="T75" s="60">
        <v>0</v>
      </c>
      <c r="U75" s="60">
        <v>0</v>
      </c>
    </row>
    <row r="76" spans="1:21" x14ac:dyDescent="0.35">
      <c r="A76" s="10" t="s">
        <v>349</v>
      </c>
      <c r="B76" s="10" t="s">
        <v>335</v>
      </c>
      <c r="C76" s="10" t="s">
        <v>73</v>
      </c>
      <c r="D76" s="10" t="s">
        <v>304</v>
      </c>
      <c r="E76" s="10" t="s">
        <v>350</v>
      </c>
      <c r="F76" s="10" t="s">
        <v>351</v>
      </c>
      <c r="G76" s="60">
        <v>31300000</v>
      </c>
      <c r="H76" s="60">
        <v>31300000</v>
      </c>
      <c r="I76" s="60">
        <v>0</v>
      </c>
      <c r="J76" s="60">
        <v>0</v>
      </c>
      <c r="K76" s="60">
        <v>0</v>
      </c>
      <c r="L76" s="60">
        <v>800000</v>
      </c>
      <c r="M76" s="60">
        <v>2400000</v>
      </c>
      <c r="N76" s="60">
        <v>4000000</v>
      </c>
      <c r="O76" s="60">
        <v>4500000</v>
      </c>
      <c r="P76" s="60">
        <v>5300000</v>
      </c>
      <c r="Q76" s="60">
        <v>5300000</v>
      </c>
      <c r="R76" s="60">
        <v>4200000</v>
      </c>
      <c r="S76" s="60">
        <v>2400000</v>
      </c>
      <c r="T76" s="60">
        <v>1800000</v>
      </c>
      <c r="U76" s="60">
        <v>600000</v>
      </c>
    </row>
    <row r="77" spans="1:21" x14ac:dyDescent="0.35">
      <c r="A77" s="10" t="s">
        <v>353</v>
      </c>
      <c r="B77" s="10" t="s">
        <v>317</v>
      </c>
      <c r="C77" s="10" t="s">
        <v>101</v>
      </c>
      <c r="D77" s="10" t="s">
        <v>102</v>
      </c>
      <c r="E77" s="10" t="s">
        <v>354</v>
      </c>
      <c r="F77" s="10" t="s">
        <v>355</v>
      </c>
      <c r="G77" s="60">
        <v>4500000</v>
      </c>
      <c r="H77" s="60">
        <v>4500000</v>
      </c>
      <c r="I77" s="60">
        <v>0</v>
      </c>
      <c r="J77" s="60">
        <v>0</v>
      </c>
      <c r="K77" s="60">
        <v>0</v>
      </c>
      <c r="L77" s="60">
        <v>1950000</v>
      </c>
      <c r="M77" s="60">
        <v>2550000</v>
      </c>
      <c r="N77" s="60"/>
      <c r="O77" s="60">
        <v>0</v>
      </c>
      <c r="P77" s="60">
        <v>0</v>
      </c>
      <c r="Q77" s="60">
        <v>0</v>
      </c>
      <c r="R77" s="60">
        <v>0</v>
      </c>
      <c r="S77" s="60">
        <v>0</v>
      </c>
      <c r="T77" s="60">
        <v>0</v>
      </c>
      <c r="U77" s="60">
        <v>0</v>
      </c>
    </row>
    <row r="78" spans="1:21" x14ac:dyDescent="0.35">
      <c r="A78" s="10" t="s">
        <v>356</v>
      </c>
      <c r="B78" s="10" t="s">
        <v>295</v>
      </c>
      <c r="C78" s="10" t="s">
        <v>60</v>
      </c>
      <c r="D78" s="10" t="s">
        <v>61</v>
      </c>
      <c r="E78" s="10" t="s">
        <v>357</v>
      </c>
      <c r="F78" s="10" t="s">
        <v>358</v>
      </c>
      <c r="G78" s="60">
        <v>4500000</v>
      </c>
      <c r="H78" s="60">
        <v>4500000</v>
      </c>
      <c r="I78" s="60">
        <v>0</v>
      </c>
      <c r="J78" s="60">
        <v>0</v>
      </c>
      <c r="K78" s="60">
        <v>0</v>
      </c>
      <c r="L78" s="60">
        <v>200000</v>
      </c>
      <c r="M78" s="60">
        <v>1375000</v>
      </c>
      <c r="N78" s="60">
        <v>1375000</v>
      </c>
      <c r="O78" s="60">
        <v>375000</v>
      </c>
      <c r="P78" s="60">
        <v>1175000</v>
      </c>
      <c r="Q78" s="60">
        <v>0</v>
      </c>
      <c r="R78" s="60">
        <v>0</v>
      </c>
      <c r="S78" s="60">
        <v>0</v>
      </c>
      <c r="T78" s="60">
        <v>0</v>
      </c>
      <c r="U78" s="60">
        <v>0</v>
      </c>
    </row>
    <row r="79" spans="1:21" x14ac:dyDescent="0.35">
      <c r="A79" s="10" t="s">
        <v>359</v>
      </c>
      <c r="B79" s="10" t="s">
        <v>331</v>
      </c>
      <c r="C79" s="10" t="s">
        <v>101</v>
      </c>
      <c r="D79" s="10" t="s">
        <v>107</v>
      </c>
      <c r="E79" s="10" t="s">
        <v>360</v>
      </c>
      <c r="F79" s="10" t="s">
        <v>361</v>
      </c>
      <c r="G79" s="60">
        <v>4123089</v>
      </c>
      <c r="H79" s="60">
        <v>4123089</v>
      </c>
      <c r="I79" s="60">
        <v>0</v>
      </c>
      <c r="J79" s="60">
        <v>0</v>
      </c>
      <c r="K79" s="60">
        <v>0</v>
      </c>
      <c r="L79" s="60">
        <v>3653089</v>
      </c>
      <c r="M79" s="60">
        <v>470000</v>
      </c>
      <c r="N79" s="60">
        <v>0</v>
      </c>
      <c r="O79" s="60">
        <v>0</v>
      </c>
      <c r="P79" s="60">
        <v>0</v>
      </c>
      <c r="Q79" s="60">
        <v>0</v>
      </c>
      <c r="R79" s="60">
        <v>0</v>
      </c>
      <c r="S79" s="60">
        <v>0</v>
      </c>
      <c r="T79" s="60">
        <v>0</v>
      </c>
      <c r="U79" s="60">
        <v>0</v>
      </c>
    </row>
    <row r="80" spans="1:21" x14ac:dyDescent="0.35">
      <c r="A80" s="10" t="s">
        <v>363</v>
      </c>
      <c r="B80" s="10" t="s">
        <v>364</v>
      </c>
      <c r="C80" s="10" t="s">
        <v>261</v>
      </c>
      <c r="D80" s="10" t="s">
        <v>365</v>
      </c>
      <c r="E80" s="10" t="s">
        <v>366</v>
      </c>
      <c r="F80" s="10" t="s">
        <v>367</v>
      </c>
      <c r="G80" s="60">
        <v>10000000</v>
      </c>
      <c r="H80" s="60">
        <v>10000000</v>
      </c>
      <c r="I80" s="60">
        <v>0</v>
      </c>
      <c r="J80" s="60">
        <v>0</v>
      </c>
      <c r="K80" s="60">
        <v>0</v>
      </c>
      <c r="L80" s="60">
        <v>250000</v>
      </c>
      <c r="M80" s="60">
        <v>500000</v>
      </c>
      <c r="N80" s="60">
        <v>4000000</v>
      </c>
      <c r="O80" s="60">
        <v>3000000</v>
      </c>
      <c r="P80" s="60">
        <v>2250000</v>
      </c>
      <c r="Q80" s="60">
        <v>0</v>
      </c>
      <c r="R80" s="60">
        <v>0</v>
      </c>
      <c r="S80" s="60">
        <v>0</v>
      </c>
      <c r="T80" s="60">
        <v>0</v>
      </c>
      <c r="U80" s="60">
        <v>0</v>
      </c>
    </row>
    <row r="81" spans="1:21" x14ac:dyDescent="0.35">
      <c r="A81" s="10" t="s">
        <v>368</v>
      </c>
      <c r="B81" s="10" t="s">
        <v>369</v>
      </c>
      <c r="C81" s="10" t="s">
        <v>101</v>
      </c>
      <c r="D81" s="10" t="s">
        <v>102</v>
      </c>
      <c r="E81" s="10" t="s">
        <v>370</v>
      </c>
      <c r="F81" s="10" t="s">
        <v>371</v>
      </c>
      <c r="G81" s="60">
        <v>4500000</v>
      </c>
      <c r="H81" s="60">
        <v>4500000</v>
      </c>
      <c r="I81" s="60">
        <v>0</v>
      </c>
      <c r="J81" s="60">
        <v>0</v>
      </c>
      <c r="K81" s="60">
        <v>0</v>
      </c>
      <c r="L81" s="60">
        <v>750000</v>
      </c>
      <c r="M81" s="60">
        <v>1000000</v>
      </c>
      <c r="N81" s="60">
        <v>1200000</v>
      </c>
      <c r="O81" s="60">
        <v>1200000</v>
      </c>
      <c r="P81" s="60">
        <v>350000</v>
      </c>
      <c r="Q81" s="60">
        <v>0</v>
      </c>
      <c r="R81" s="60">
        <v>0</v>
      </c>
      <c r="S81" s="60">
        <v>0</v>
      </c>
      <c r="T81" s="60">
        <v>0</v>
      </c>
      <c r="U81" s="60">
        <v>0</v>
      </c>
    </row>
    <row r="82" spans="1:21" x14ac:dyDescent="0.35">
      <c r="A82" s="10" t="s">
        <v>372</v>
      </c>
      <c r="B82" s="10" t="s">
        <v>100</v>
      </c>
      <c r="C82" s="10" t="s">
        <v>101</v>
      </c>
      <c r="D82" s="10" t="s">
        <v>107</v>
      </c>
      <c r="E82" s="10" t="s">
        <v>373</v>
      </c>
      <c r="F82" s="10" t="s">
        <v>374</v>
      </c>
      <c r="G82" s="60">
        <v>4500000</v>
      </c>
      <c r="H82" s="60">
        <v>4500000</v>
      </c>
      <c r="I82" s="60">
        <v>0</v>
      </c>
      <c r="J82" s="60">
        <v>0</v>
      </c>
      <c r="K82" s="60">
        <v>0</v>
      </c>
      <c r="L82" s="60">
        <v>500000</v>
      </c>
      <c r="M82" s="60">
        <v>1000000</v>
      </c>
      <c r="N82" s="60">
        <v>3000000</v>
      </c>
      <c r="O82" s="60">
        <v>0</v>
      </c>
      <c r="P82" s="60">
        <v>0</v>
      </c>
      <c r="Q82" s="60">
        <v>0</v>
      </c>
      <c r="R82" s="60">
        <v>0</v>
      </c>
      <c r="S82" s="60">
        <v>0</v>
      </c>
      <c r="T82" s="60">
        <v>0</v>
      </c>
      <c r="U82" s="60">
        <v>0</v>
      </c>
    </row>
    <row r="83" spans="1:21" x14ac:dyDescent="0.35">
      <c r="A83" s="10" t="s">
        <v>375</v>
      </c>
      <c r="B83" s="10" t="s">
        <v>376</v>
      </c>
      <c r="C83" s="10" t="s">
        <v>73</v>
      </c>
      <c r="D83" s="10" t="s">
        <v>304</v>
      </c>
      <c r="E83" s="10" t="s">
        <v>377</v>
      </c>
      <c r="F83" s="10" t="s">
        <v>378</v>
      </c>
      <c r="G83" s="60">
        <v>6250000</v>
      </c>
      <c r="H83" s="60">
        <v>6250000</v>
      </c>
      <c r="I83" s="60">
        <v>0</v>
      </c>
      <c r="J83" s="60">
        <v>0</v>
      </c>
      <c r="K83" s="60">
        <v>0</v>
      </c>
      <c r="L83" s="60">
        <v>0</v>
      </c>
      <c r="M83" s="60">
        <v>1000000</v>
      </c>
      <c r="N83" s="60">
        <v>550000</v>
      </c>
      <c r="O83" s="60">
        <v>550000</v>
      </c>
      <c r="P83" s="60">
        <v>550000</v>
      </c>
      <c r="Q83" s="60">
        <v>550000</v>
      </c>
      <c r="R83" s="60">
        <v>550000</v>
      </c>
      <c r="S83" s="60">
        <v>550000</v>
      </c>
      <c r="T83" s="60">
        <v>1550000</v>
      </c>
      <c r="U83" s="60">
        <v>400000</v>
      </c>
    </row>
    <row r="84" spans="1:21" x14ac:dyDescent="0.35">
      <c r="A84" s="10" t="s">
        <v>379</v>
      </c>
      <c r="B84" s="10" t="s">
        <v>299</v>
      </c>
      <c r="C84" s="10" t="s">
        <v>101</v>
      </c>
      <c r="D84" s="10" t="s">
        <v>107</v>
      </c>
      <c r="E84" s="10" t="s">
        <v>380</v>
      </c>
      <c r="F84" s="10" t="s">
        <v>381</v>
      </c>
      <c r="G84" s="60">
        <v>4000000</v>
      </c>
      <c r="H84" s="60">
        <v>4000000</v>
      </c>
      <c r="I84" s="60">
        <v>0</v>
      </c>
      <c r="J84" s="60">
        <v>0</v>
      </c>
      <c r="K84" s="60">
        <v>0</v>
      </c>
      <c r="L84" s="60">
        <v>1000000</v>
      </c>
      <c r="M84" s="60">
        <v>1660000</v>
      </c>
      <c r="N84" s="60">
        <v>1340000</v>
      </c>
      <c r="O84" s="60">
        <v>0</v>
      </c>
      <c r="P84" s="60">
        <v>0</v>
      </c>
      <c r="Q84" s="60">
        <v>0</v>
      </c>
      <c r="R84" s="60">
        <v>0</v>
      </c>
      <c r="S84" s="60">
        <v>0</v>
      </c>
      <c r="T84" s="60">
        <v>0</v>
      </c>
      <c r="U84" s="60">
        <v>0</v>
      </c>
    </row>
    <row r="85" spans="1:21" x14ac:dyDescent="0.35">
      <c r="A85" s="10" t="s">
        <v>382</v>
      </c>
      <c r="B85" s="10" t="s">
        <v>383</v>
      </c>
      <c r="C85" s="10" t="s">
        <v>73</v>
      </c>
      <c r="D85" s="10" t="s">
        <v>304</v>
      </c>
      <c r="E85" s="10" t="s">
        <v>384</v>
      </c>
      <c r="F85" s="10" t="s">
        <v>385</v>
      </c>
      <c r="G85" s="60">
        <v>7000000</v>
      </c>
      <c r="H85" s="60">
        <v>7000000</v>
      </c>
      <c r="I85" s="60">
        <v>0</v>
      </c>
      <c r="J85" s="60">
        <v>0</v>
      </c>
      <c r="K85" s="60">
        <v>0</v>
      </c>
      <c r="L85" s="60">
        <v>700000</v>
      </c>
      <c r="M85" s="60">
        <v>1400000</v>
      </c>
      <c r="N85" s="60">
        <v>1400000</v>
      </c>
      <c r="O85" s="60">
        <v>1400000</v>
      </c>
      <c r="P85" s="60">
        <v>1400000</v>
      </c>
      <c r="Q85" s="60">
        <v>700000</v>
      </c>
      <c r="R85" s="60">
        <v>0</v>
      </c>
      <c r="S85" s="60">
        <v>0</v>
      </c>
      <c r="T85" s="60">
        <v>0</v>
      </c>
      <c r="U85" s="60">
        <v>0</v>
      </c>
    </row>
    <row r="86" spans="1:21" x14ac:dyDescent="0.35">
      <c r="A86" s="10" t="s">
        <v>386</v>
      </c>
      <c r="B86" s="10" t="s">
        <v>387</v>
      </c>
      <c r="C86" s="10" t="s">
        <v>261</v>
      </c>
      <c r="D86" s="10" t="s">
        <v>388</v>
      </c>
      <c r="E86" s="10" t="s">
        <v>389</v>
      </c>
      <c r="F86" s="10" t="s">
        <v>390</v>
      </c>
      <c r="G86" s="60">
        <v>18000000</v>
      </c>
      <c r="H86" s="60">
        <v>18000000</v>
      </c>
      <c r="I86" s="60">
        <v>0</v>
      </c>
      <c r="J86" s="60">
        <v>0</v>
      </c>
      <c r="K86" s="60">
        <v>0</v>
      </c>
      <c r="L86" s="60">
        <v>350000</v>
      </c>
      <c r="M86" s="60">
        <v>2800000</v>
      </c>
      <c r="N86" s="60">
        <v>3000000</v>
      </c>
      <c r="O86" s="60">
        <v>3000000</v>
      </c>
      <c r="P86" s="60">
        <v>3000000</v>
      </c>
      <c r="Q86" s="60">
        <v>3000000</v>
      </c>
      <c r="R86" s="60">
        <v>2850000</v>
      </c>
      <c r="S86" s="60">
        <v>0</v>
      </c>
      <c r="T86" s="60">
        <v>0</v>
      </c>
      <c r="U86" s="60">
        <v>0</v>
      </c>
    </row>
    <row r="87" spans="1:21" x14ac:dyDescent="0.35">
      <c r="A87" s="10" t="s">
        <v>391</v>
      </c>
      <c r="B87" s="10" t="s">
        <v>392</v>
      </c>
      <c r="C87" s="10" t="s">
        <v>73</v>
      </c>
      <c r="D87" s="10" t="s">
        <v>304</v>
      </c>
      <c r="E87" s="10" t="s">
        <v>393</v>
      </c>
      <c r="F87" s="10" t="s">
        <v>394</v>
      </c>
      <c r="G87" s="60">
        <v>123000000</v>
      </c>
      <c r="H87" s="60">
        <v>58000000</v>
      </c>
      <c r="I87" s="60">
        <v>65000000</v>
      </c>
      <c r="J87" s="60">
        <v>0</v>
      </c>
      <c r="K87" s="60">
        <v>0</v>
      </c>
      <c r="L87" s="60">
        <v>0</v>
      </c>
      <c r="M87" s="60">
        <v>7000000</v>
      </c>
      <c r="N87" s="60">
        <v>7000000</v>
      </c>
      <c r="O87" s="60">
        <v>9000000</v>
      </c>
      <c r="P87" s="60">
        <v>26000000</v>
      </c>
      <c r="Q87" s="60">
        <v>9000000</v>
      </c>
      <c r="R87" s="60">
        <v>0</v>
      </c>
      <c r="S87" s="60">
        <v>0</v>
      </c>
      <c r="T87" s="60">
        <v>0</v>
      </c>
      <c r="U87" s="60">
        <v>0</v>
      </c>
    </row>
    <row r="88" spans="1:21" x14ac:dyDescent="0.35">
      <c r="A88" s="10" t="s">
        <v>395</v>
      </c>
      <c r="B88" s="10" t="s">
        <v>324</v>
      </c>
      <c r="C88" s="10" t="s">
        <v>101</v>
      </c>
      <c r="D88" s="10" t="s">
        <v>107</v>
      </c>
      <c r="E88" s="10" t="s">
        <v>396</v>
      </c>
      <c r="F88" s="10" t="s">
        <v>397</v>
      </c>
      <c r="G88" s="60">
        <v>13450000</v>
      </c>
      <c r="H88" s="60">
        <v>13450000</v>
      </c>
      <c r="I88" s="60">
        <v>0</v>
      </c>
      <c r="J88" s="60">
        <v>0</v>
      </c>
      <c r="K88" s="60">
        <v>0</v>
      </c>
      <c r="L88" s="60">
        <v>500000</v>
      </c>
      <c r="M88" s="60">
        <v>500000</v>
      </c>
      <c r="N88" s="60">
        <v>2450000</v>
      </c>
      <c r="O88" s="60">
        <v>5000000</v>
      </c>
      <c r="P88" s="60">
        <v>5000000</v>
      </c>
      <c r="Q88" s="60">
        <v>0</v>
      </c>
      <c r="R88" s="60">
        <v>0</v>
      </c>
      <c r="S88" s="60">
        <v>0</v>
      </c>
      <c r="T88" s="60">
        <v>0</v>
      </c>
      <c r="U88" s="60">
        <v>0</v>
      </c>
    </row>
    <row r="89" spans="1:21" x14ac:dyDescent="0.35">
      <c r="A89" s="10" t="s">
        <v>398</v>
      </c>
      <c r="B89" s="10" t="s">
        <v>399</v>
      </c>
      <c r="C89" s="10" t="s">
        <v>101</v>
      </c>
      <c r="D89" s="10" t="s">
        <v>107</v>
      </c>
      <c r="E89" s="10" t="s">
        <v>400</v>
      </c>
      <c r="F89" s="10" t="s">
        <v>401</v>
      </c>
      <c r="G89" s="60">
        <v>8294209.9100000001</v>
      </c>
      <c r="H89" s="60">
        <v>8294209.9100000001</v>
      </c>
      <c r="I89" s="60">
        <v>0</v>
      </c>
      <c r="J89" s="60">
        <v>0</v>
      </c>
      <c r="K89" s="60">
        <v>0</v>
      </c>
      <c r="L89" s="60">
        <v>350000</v>
      </c>
      <c r="M89" s="60">
        <v>3972104.95</v>
      </c>
      <c r="N89" s="60">
        <v>3972104.96</v>
      </c>
      <c r="O89" s="60">
        <v>0</v>
      </c>
      <c r="P89" s="60">
        <v>0</v>
      </c>
      <c r="Q89" s="60">
        <v>0</v>
      </c>
      <c r="R89" s="60">
        <v>0</v>
      </c>
      <c r="S89" s="60">
        <v>0</v>
      </c>
      <c r="T89" s="60">
        <v>0</v>
      </c>
      <c r="U89" s="60">
        <v>0</v>
      </c>
    </row>
    <row r="90" spans="1:21" x14ac:dyDescent="0.35">
      <c r="A90" s="10" t="s">
        <v>402</v>
      </c>
      <c r="B90" s="10" t="s">
        <v>403</v>
      </c>
      <c r="C90" s="10" t="s">
        <v>101</v>
      </c>
      <c r="D90" s="10" t="s">
        <v>107</v>
      </c>
      <c r="E90" s="10" t="s">
        <v>404</v>
      </c>
      <c r="F90" s="10" t="s">
        <v>405</v>
      </c>
      <c r="G90" s="60">
        <v>1750000</v>
      </c>
      <c r="H90" s="60">
        <v>1750000</v>
      </c>
      <c r="I90" s="60">
        <v>0</v>
      </c>
      <c r="J90" s="60">
        <v>0</v>
      </c>
      <c r="K90" s="60">
        <v>0</v>
      </c>
      <c r="L90" s="60">
        <v>350000</v>
      </c>
      <c r="M90" s="60">
        <v>700000</v>
      </c>
      <c r="N90" s="60">
        <v>700000</v>
      </c>
      <c r="O90" s="60">
        <v>0</v>
      </c>
      <c r="P90" s="60">
        <v>0</v>
      </c>
      <c r="Q90" s="60">
        <v>0</v>
      </c>
      <c r="R90" s="60">
        <v>0</v>
      </c>
      <c r="S90" s="60">
        <v>0</v>
      </c>
      <c r="T90" s="60">
        <v>0</v>
      </c>
      <c r="U90" s="60">
        <v>0</v>
      </c>
    </row>
    <row r="91" spans="1:21" x14ac:dyDescent="0.35">
      <c r="A91" s="10" t="s">
        <v>407</v>
      </c>
      <c r="B91" s="10" t="s">
        <v>408</v>
      </c>
      <c r="C91" s="10" t="s">
        <v>241</v>
      </c>
      <c r="D91" s="10" t="s">
        <v>242</v>
      </c>
      <c r="E91" s="10" t="s">
        <v>409</v>
      </c>
      <c r="F91" s="10" t="s">
        <v>410</v>
      </c>
      <c r="G91" s="60">
        <v>6300000</v>
      </c>
      <c r="H91" s="60">
        <v>6300000</v>
      </c>
      <c r="I91" s="60">
        <v>0</v>
      </c>
      <c r="J91" s="60">
        <v>0</v>
      </c>
      <c r="K91" s="60">
        <v>0</v>
      </c>
      <c r="L91" s="60">
        <v>110000</v>
      </c>
      <c r="M91" s="60">
        <v>1000000</v>
      </c>
      <c r="N91" s="60">
        <v>5190000</v>
      </c>
      <c r="O91" s="60">
        <v>0</v>
      </c>
      <c r="P91" s="60">
        <v>0</v>
      </c>
      <c r="Q91" s="60">
        <v>0</v>
      </c>
      <c r="R91" s="60">
        <v>0</v>
      </c>
      <c r="S91" s="60">
        <v>0</v>
      </c>
      <c r="T91" s="60">
        <v>0</v>
      </c>
      <c r="U91" s="60">
        <v>0</v>
      </c>
    </row>
    <row r="92" spans="1:21" x14ac:dyDescent="0.35">
      <c r="A92" s="10" t="s">
        <v>411</v>
      </c>
      <c r="B92" s="10" t="s">
        <v>399</v>
      </c>
      <c r="C92" s="10" t="s">
        <v>101</v>
      </c>
      <c r="D92" s="10" t="s">
        <v>107</v>
      </c>
      <c r="E92" s="10" t="s">
        <v>412</v>
      </c>
      <c r="F92" s="10" t="s">
        <v>413</v>
      </c>
      <c r="G92" s="60">
        <v>11844840</v>
      </c>
      <c r="H92" s="60">
        <v>11844840</v>
      </c>
      <c r="I92" s="60">
        <v>0</v>
      </c>
      <c r="J92" s="60">
        <v>0</v>
      </c>
      <c r="K92" s="60">
        <v>0</v>
      </c>
      <c r="L92" s="60">
        <v>350000</v>
      </c>
      <c r="M92" s="60">
        <v>6000000</v>
      </c>
      <c r="N92" s="60">
        <v>5494840</v>
      </c>
      <c r="O92" s="60">
        <v>0</v>
      </c>
      <c r="P92" s="60">
        <v>0</v>
      </c>
      <c r="Q92" s="60">
        <v>0</v>
      </c>
      <c r="R92" s="60">
        <v>0</v>
      </c>
      <c r="S92" s="60">
        <v>0</v>
      </c>
      <c r="T92" s="60">
        <v>0</v>
      </c>
      <c r="U92" s="60">
        <v>0</v>
      </c>
    </row>
    <row r="93" spans="1:21" x14ac:dyDescent="0.35">
      <c r="A93" s="10" t="s">
        <v>414</v>
      </c>
      <c r="B93" s="10" t="s">
        <v>392</v>
      </c>
      <c r="C93" s="10" t="s">
        <v>73</v>
      </c>
      <c r="D93" s="10" t="s">
        <v>304</v>
      </c>
      <c r="E93" s="10" t="s">
        <v>415</v>
      </c>
      <c r="F93" s="10" t="s">
        <v>416</v>
      </c>
      <c r="G93" s="60">
        <v>4200000</v>
      </c>
      <c r="H93" s="60">
        <v>3000000</v>
      </c>
      <c r="I93" s="60">
        <v>1200000</v>
      </c>
      <c r="J93" s="60">
        <v>0</v>
      </c>
      <c r="K93" s="60">
        <v>0</v>
      </c>
      <c r="L93" s="60">
        <v>3000000</v>
      </c>
      <c r="M93" s="60">
        <v>0</v>
      </c>
      <c r="N93" s="60">
        <v>0</v>
      </c>
      <c r="O93" s="60">
        <v>0</v>
      </c>
      <c r="P93" s="60">
        <v>0</v>
      </c>
      <c r="Q93" s="60">
        <v>0</v>
      </c>
      <c r="R93" s="60">
        <v>0</v>
      </c>
      <c r="S93" s="60">
        <v>0</v>
      </c>
      <c r="T93" s="60">
        <v>0</v>
      </c>
      <c r="U93" s="60">
        <v>0</v>
      </c>
    </row>
    <row r="94" spans="1:21" x14ac:dyDescent="0.35">
      <c r="A94" s="10" t="s">
        <v>417</v>
      </c>
      <c r="B94" s="10" t="s">
        <v>418</v>
      </c>
      <c r="C94" s="10" t="s">
        <v>101</v>
      </c>
      <c r="D94" s="10" t="s">
        <v>107</v>
      </c>
      <c r="E94" s="10" t="s">
        <v>419</v>
      </c>
      <c r="F94" s="10" t="s">
        <v>420</v>
      </c>
      <c r="G94" s="60">
        <v>1650000</v>
      </c>
      <c r="H94" s="60">
        <v>1650000</v>
      </c>
      <c r="I94" s="60">
        <v>0</v>
      </c>
      <c r="J94" s="60">
        <v>0</v>
      </c>
      <c r="K94" s="60">
        <v>0</v>
      </c>
      <c r="L94" s="60">
        <v>330000</v>
      </c>
      <c r="M94" s="60">
        <v>660000</v>
      </c>
      <c r="N94" s="60">
        <v>660000</v>
      </c>
      <c r="O94" s="60">
        <v>0</v>
      </c>
      <c r="P94" s="60">
        <v>0</v>
      </c>
      <c r="Q94" s="60">
        <v>0</v>
      </c>
      <c r="R94" s="60">
        <v>0</v>
      </c>
      <c r="S94" s="60">
        <v>0</v>
      </c>
      <c r="T94" s="60">
        <v>0</v>
      </c>
      <c r="U94" s="60">
        <v>0</v>
      </c>
    </row>
    <row r="95" spans="1:21" x14ac:dyDescent="0.35">
      <c r="A95" s="10" t="s">
        <v>421</v>
      </c>
      <c r="B95" s="10" t="s">
        <v>364</v>
      </c>
      <c r="C95" s="10" t="s">
        <v>261</v>
      </c>
      <c r="D95" s="10" t="s">
        <v>365</v>
      </c>
      <c r="E95" s="10" t="s">
        <v>422</v>
      </c>
      <c r="F95" s="10" t="s">
        <v>423</v>
      </c>
      <c r="G95" s="60">
        <v>20000000</v>
      </c>
      <c r="H95" s="60">
        <v>20000000</v>
      </c>
      <c r="I95" s="60">
        <v>0</v>
      </c>
      <c r="J95" s="60">
        <v>0</v>
      </c>
      <c r="K95" s="60">
        <v>0</v>
      </c>
      <c r="L95" s="60">
        <v>500000</v>
      </c>
      <c r="M95" s="60">
        <v>1000000</v>
      </c>
      <c r="N95" s="60">
        <v>5000000</v>
      </c>
      <c r="O95" s="60">
        <v>4000000</v>
      </c>
      <c r="P95" s="60">
        <v>4000000</v>
      </c>
      <c r="Q95" s="60">
        <v>3000000</v>
      </c>
      <c r="R95" s="60">
        <v>2500000</v>
      </c>
      <c r="S95" s="60">
        <v>0</v>
      </c>
      <c r="T95" s="60">
        <v>0</v>
      </c>
      <c r="U95" s="60">
        <v>0</v>
      </c>
    </row>
    <row r="96" spans="1:21" x14ac:dyDescent="0.35">
      <c r="A96" s="10" t="s">
        <v>424</v>
      </c>
      <c r="B96" s="10" t="s">
        <v>279</v>
      </c>
      <c r="C96" s="10" t="s">
        <v>101</v>
      </c>
      <c r="D96" s="10" t="s">
        <v>102</v>
      </c>
      <c r="E96" s="10" t="s">
        <v>425</v>
      </c>
      <c r="F96" s="10" t="s">
        <v>426</v>
      </c>
      <c r="G96" s="60">
        <v>5000000</v>
      </c>
      <c r="H96" s="60">
        <v>5000000</v>
      </c>
      <c r="I96" s="60">
        <v>0</v>
      </c>
      <c r="J96" s="60">
        <v>0</v>
      </c>
      <c r="K96" s="60">
        <v>10000</v>
      </c>
      <c r="L96" s="60">
        <v>100000</v>
      </c>
      <c r="M96" s="60">
        <v>1000000</v>
      </c>
      <c r="N96" s="60">
        <v>3890000</v>
      </c>
      <c r="O96" s="60">
        <v>0</v>
      </c>
      <c r="P96" s="60">
        <v>0</v>
      </c>
      <c r="Q96" s="60">
        <v>0</v>
      </c>
      <c r="R96" s="60">
        <v>0</v>
      </c>
      <c r="S96" s="60">
        <v>0</v>
      </c>
      <c r="T96" s="60">
        <v>0</v>
      </c>
      <c r="U96" s="60">
        <v>0</v>
      </c>
    </row>
    <row r="97" spans="1:21" x14ac:dyDescent="0.35">
      <c r="A97" s="10" t="s">
        <v>427</v>
      </c>
      <c r="B97" s="10" t="s">
        <v>403</v>
      </c>
      <c r="C97" s="10" t="s">
        <v>101</v>
      </c>
      <c r="D97" s="10" t="s">
        <v>107</v>
      </c>
      <c r="E97" s="10" t="s">
        <v>428</v>
      </c>
      <c r="F97" s="10" t="s">
        <v>429</v>
      </c>
      <c r="G97" s="60">
        <v>750000</v>
      </c>
      <c r="H97" s="60">
        <v>750000</v>
      </c>
      <c r="I97" s="60">
        <v>0</v>
      </c>
      <c r="J97" s="60">
        <v>0</v>
      </c>
      <c r="K97" s="60">
        <v>0</v>
      </c>
      <c r="L97" s="60">
        <v>0</v>
      </c>
      <c r="M97" s="60">
        <v>750000</v>
      </c>
      <c r="N97" s="60">
        <v>0</v>
      </c>
      <c r="O97" s="60">
        <v>0</v>
      </c>
      <c r="P97" s="60">
        <v>0</v>
      </c>
      <c r="Q97" s="60">
        <v>0</v>
      </c>
      <c r="R97" s="60">
        <v>0</v>
      </c>
      <c r="S97" s="60">
        <v>0</v>
      </c>
      <c r="T97" s="60">
        <v>0</v>
      </c>
      <c r="U97" s="60">
        <v>0</v>
      </c>
    </row>
    <row r="98" spans="1:21" x14ac:dyDescent="0.35">
      <c r="A98" s="10" t="s">
        <v>430</v>
      </c>
      <c r="B98" s="10" t="s">
        <v>431</v>
      </c>
      <c r="C98" s="10" t="s">
        <v>73</v>
      </c>
      <c r="D98" s="10" t="s">
        <v>304</v>
      </c>
      <c r="E98" s="10" t="s">
        <v>432</v>
      </c>
      <c r="F98" s="10" t="s">
        <v>433</v>
      </c>
      <c r="G98" s="60">
        <v>2500000</v>
      </c>
      <c r="H98" s="60">
        <v>2500000</v>
      </c>
      <c r="I98" s="60">
        <v>0</v>
      </c>
      <c r="J98" s="60">
        <v>0</v>
      </c>
      <c r="K98" s="60">
        <v>0</v>
      </c>
      <c r="L98" s="60">
        <v>700000</v>
      </c>
      <c r="M98" s="60">
        <v>900000</v>
      </c>
      <c r="N98" s="60">
        <v>900000</v>
      </c>
      <c r="O98" s="60">
        <v>0</v>
      </c>
      <c r="P98" s="60">
        <v>0</v>
      </c>
      <c r="Q98" s="60">
        <v>0</v>
      </c>
      <c r="R98" s="60">
        <v>0</v>
      </c>
      <c r="S98" s="60">
        <v>0</v>
      </c>
      <c r="T98" s="60">
        <v>0</v>
      </c>
      <c r="U98" s="60">
        <v>0</v>
      </c>
    </row>
    <row r="99" spans="1:21" x14ac:dyDescent="0.35">
      <c r="A99" s="10" t="s">
        <v>434</v>
      </c>
      <c r="B99" s="10" t="s">
        <v>431</v>
      </c>
      <c r="C99" s="10" t="s">
        <v>73</v>
      </c>
      <c r="D99" s="10" t="s">
        <v>304</v>
      </c>
      <c r="E99" s="10" t="s">
        <v>435</v>
      </c>
      <c r="F99" s="10" t="s">
        <v>436</v>
      </c>
      <c r="G99" s="60">
        <v>2800000</v>
      </c>
      <c r="H99" s="60">
        <v>2800000</v>
      </c>
      <c r="I99" s="60">
        <v>0</v>
      </c>
      <c r="J99" s="60">
        <v>0</v>
      </c>
      <c r="K99" s="60">
        <v>0</v>
      </c>
      <c r="L99" s="60">
        <v>900000</v>
      </c>
      <c r="M99" s="60">
        <v>950000</v>
      </c>
      <c r="N99" s="60">
        <v>950000</v>
      </c>
      <c r="O99" s="60">
        <v>0</v>
      </c>
      <c r="P99" s="60">
        <v>0</v>
      </c>
      <c r="Q99" s="60">
        <v>0</v>
      </c>
      <c r="R99" s="60">
        <v>0</v>
      </c>
      <c r="S99" s="60">
        <v>0</v>
      </c>
      <c r="T99" s="60">
        <v>0</v>
      </c>
      <c r="U99" s="60">
        <v>0</v>
      </c>
    </row>
    <row r="100" spans="1:21" x14ac:dyDescent="0.35">
      <c r="A100" s="10" t="s">
        <v>440</v>
      </c>
      <c r="B100" s="10" t="s">
        <v>387</v>
      </c>
      <c r="C100" s="10" t="s">
        <v>261</v>
      </c>
      <c r="D100" s="10" t="s">
        <v>365</v>
      </c>
      <c r="E100" s="10" t="s">
        <v>441</v>
      </c>
      <c r="F100" s="10" t="s">
        <v>442</v>
      </c>
      <c r="G100" s="60">
        <v>20880000</v>
      </c>
      <c r="H100" s="60">
        <v>20880000</v>
      </c>
      <c r="I100" s="60">
        <v>0</v>
      </c>
      <c r="J100" s="60">
        <v>0</v>
      </c>
      <c r="K100" s="60">
        <v>0</v>
      </c>
      <c r="L100" s="60">
        <v>4176000</v>
      </c>
      <c r="M100" s="60">
        <v>6264000</v>
      </c>
      <c r="N100" s="60">
        <v>6264000</v>
      </c>
      <c r="O100" s="60">
        <v>4176000</v>
      </c>
      <c r="P100" s="60">
        <v>0</v>
      </c>
      <c r="Q100" s="60">
        <v>0</v>
      </c>
      <c r="R100" s="60">
        <v>0</v>
      </c>
      <c r="S100" s="60">
        <v>0</v>
      </c>
      <c r="T100" s="60">
        <v>0</v>
      </c>
      <c r="U100" s="60">
        <v>0</v>
      </c>
    </row>
    <row r="101" spans="1:21" x14ac:dyDescent="0.35">
      <c r="A101" s="10" t="s">
        <v>443</v>
      </c>
      <c r="B101" s="10" t="s">
        <v>418</v>
      </c>
      <c r="C101" s="10" t="s">
        <v>101</v>
      </c>
      <c r="D101" s="10" t="s">
        <v>107</v>
      </c>
      <c r="E101" s="10" t="s">
        <v>444</v>
      </c>
      <c r="F101" s="10" t="s">
        <v>445</v>
      </c>
      <c r="G101" s="60">
        <v>2080000</v>
      </c>
      <c r="H101" s="60">
        <v>2080000</v>
      </c>
      <c r="I101" s="60">
        <v>0</v>
      </c>
      <c r="J101" s="60">
        <v>0</v>
      </c>
      <c r="K101" s="60">
        <v>0</v>
      </c>
      <c r="L101" s="60">
        <v>416000</v>
      </c>
      <c r="M101" s="60">
        <v>416000</v>
      </c>
      <c r="N101" s="60">
        <v>1248000</v>
      </c>
      <c r="O101" s="60">
        <v>0</v>
      </c>
      <c r="P101" s="60">
        <v>0</v>
      </c>
      <c r="Q101" s="60">
        <v>0</v>
      </c>
      <c r="R101" s="60">
        <v>0</v>
      </c>
      <c r="S101" s="60">
        <v>0</v>
      </c>
      <c r="T101" s="60">
        <v>0</v>
      </c>
      <c r="U101" s="60">
        <v>0</v>
      </c>
    </row>
    <row r="102" spans="1:21" x14ac:dyDescent="0.35">
      <c r="A102" s="10" t="s">
        <v>446</v>
      </c>
      <c r="B102" s="10" t="s">
        <v>324</v>
      </c>
      <c r="C102" s="10" t="s">
        <v>101</v>
      </c>
      <c r="D102" s="10" t="s">
        <v>107</v>
      </c>
      <c r="E102" s="10" t="s">
        <v>447</v>
      </c>
      <c r="F102" s="10" t="s">
        <v>448</v>
      </c>
      <c r="G102" s="60">
        <v>3100000</v>
      </c>
      <c r="H102" s="60">
        <v>3100000</v>
      </c>
      <c r="I102" s="60">
        <v>0</v>
      </c>
      <c r="J102" s="60">
        <v>0</v>
      </c>
      <c r="K102" s="60">
        <v>0</v>
      </c>
      <c r="L102" s="60">
        <v>310000</v>
      </c>
      <c r="M102" s="60">
        <v>1860000</v>
      </c>
      <c r="N102" s="60">
        <v>930000</v>
      </c>
      <c r="O102" s="60">
        <v>0</v>
      </c>
      <c r="P102" s="60">
        <v>0</v>
      </c>
      <c r="Q102" s="60">
        <v>0</v>
      </c>
      <c r="R102" s="60">
        <v>0</v>
      </c>
      <c r="S102" s="60">
        <v>0</v>
      </c>
      <c r="T102" s="60">
        <v>0</v>
      </c>
      <c r="U102" s="60">
        <v>0</v>
      </c>
    </row>
    <row r="103" spans="1:21" x14ac:dyDescent="0.35">
      <c r="A103" s="10" t="s">
        <v>449</v>
      </c>
      <c r="B103" s="10" t="s">
        <v>450</v>
      </c>
      <c r="C103" s="10" t="s">
        <v>73</v>
      </c>
      <c r="D103" s="10" t="s">
        <v>304</v>
      </c>
      <c r="E103" s="10" t="s">
        <v>451</v>
      </c>
      <c r="F103" s="10" t="s">
        <v>452</v>
      </c>
      <c r="G103" s="60">
        <v>5000000</v>
      </c>
      <c r="H103" s="60">
        <v>5000000</v>
      </c>
      <c r="I103" s="60">
        <v>0</v>
      </c>
      <c r="J103" s="60">
        <v>0</v>
      </c>
      <c r="K103" s="60">
        <v>0</v>
      </c>
      <c r="L103" s="60">
        <v>250000</v>
      </c>
      <c r="M103" s="60">
        <v>2500000</v>
      </c>
      <c r="N103" s="60">
        <v>2250000</v>
      </c>
      <c r="O103" s="60">
        <v>0</v>
      </c>
      <c r="P103" s="60">
        <v>0</v>
      </c>
      <c r="Q103" s="60">
        <v>0</v>
      </c>
      <c r="R103" s="60">
        <v>0</v>
      </c>
      <c r="S103" s="60">
        <v>0</v>
      </c>
      <c r="T103" s="60">
        <v>0</v>
      </c>
      <c r="U103" s="60">
        <v>0</v>
      </c>
    </row>
    <row r="104" spans="1:21" x14ac:dyDescent="0.35">
      <c r="A104" s="10" t="s">
        <v>453</v>
      </c>
      <c r="B104" s="10" t="s">
        <v>188</v>
      </c>
      <c r="C104" s="10" t="s">
        <v>101</v>
      </c>
      <c r="D104" s="10" t="s">
        <v>102</v>
      </c>
      <c r="E104" s="10" t="s">
        <v>454</v>
      </c>
      <c r="F104" s="10" t="s">
        <v>455</v>
      </c>
      <c r="G104" s="60">
        <v>7320000</v>
      </c>
      <c r="H104" s="60">
        <v>7320000</v>
      </c>
      <c r="I104" s="60">
        <v>0</v>
      </c>
      <c r="J104" s="60">
        <v>0</v>
      </c>
      <c r="K104" s="60">
        <v>0</v>
      </c>
      <c r="L104" s="60">
        <v>878400</v>
      </c>
      <c r="M104" s="60">
        <v>6441600</v>
      </c>
      <c r="N104" s="60">
        <v>0</v>
      </c>
      <c r="O104" s="60">
        <v>0</v>
      </c>
      <c r="P104" s="60">
        <v>0</v>
      </c>
      <c r="Q104" s="60">
        <v>0</v>
      </c>
      <c r="R104" s="60">
        <v>0</v>
      </c>
      <c r="S104" s="60">
        <v>0</v>
      </c>
      <c r="T104" s="60">
        <v>0</v>
      </c>
      <c r="U104" s="60">
        <v>0</v>
      </c>
    </row>
    <row r="105" spans="1:21" x14ac:dyDescent="0.35">
      <c r="A105" s="10" t="s">
        <v>456</v>
      </c>
      <c r="B105" s="10" t="s">
        <v>364</v>
      </c>
      <c r="C105" s="10" t="s">
        <v>261</v>
      </c>
      <c r="D105" s="10" t="s">
        <v>365</v>
      </c>
      <c r="E105" s="10" t="s">
        <v>457</v>
      </c>
      <c r="F105" s="10" t="s">
        <v>458</v>
      </c>
      <c r="G105" s="60">
        <v>55000000</v>
      </c>
      <c r="H105" s="60">
        <v>55000000</v>
      </c>
      <c r="I105" s="60">
        <v>0</v>
      </c>
      <c r="J105" s="60">
        <v>0</v>
      </c>
      <c r="K105" s="60">
        <v>0</v>
      </c>
      <c r="L105" s="60">
        <v>600000</v>
      </c>
      <c r="M105" s="60">
        <v>8400000</v>
      </c>
      <c r="N105" s="60">
        <v>9500000</v>
      </c>
      <c r="O105" s="60">
        <v>13300000</v>
      </c>
      <c r="P105" s="60">
        <v>13800000</v>
      </c>
      <c r="Q105" s="60">
        <v>9400000</v>
      </c>
      <c r="R105" s="60">
        <v>0</v>
      </c>
      <c r="S105" s="60">
        <v>0</v>
      </c>
      <c r="T105" s="60">
        <v>0</v>
      </c>
      <c r="U105" s="60">
        <v>0</v>
      </c>
    </row>
    <row r="106" spans="1:21" x14ac:dyDescent="0.35">
      <c r="A106" s="10" t="s">
        <v>459</v>
      </c>
      <c r="B106" s="10" t="s">
        <v>431</v>
      </c>
      <c r="C106" s="10" t="s">
        <v>73</v>
      </c>
      <c r="D106" s="10" t="s">
        <v>304</v>
      </c>
      <c r="E106" s="10" t="s">
        <v>460</v>
      </c>
      <c r="F106" s="10" t="s">
        <v>461</v>
      </c>
      <c r="G106" s="60">
        <v>3000000</v>
      </c>
      <c r="H106" s="60">
        <v>3000000</v>
      </c>
      <c r="I106" s="60">
        <v>0</v>
      </c>
      <c r="J106" s="60">
        <v>0</v>
      </c>
      <c r="K106" s="60">
        <v>0</v>
      </c>
      <c r="L106" s="60">
        <v>60000</v>
      </c>
      <c r="M106" s="60">
        <v>90000</v>
      </c>
      <c r="N106" s="60">
        <v>150000</v>
      </c>
      <c r="O106" s="60">
        <v>300000</v>
      </c>
      <c r="P106" s="60">
        <v>1200000</v>
      </c>
      <c r="Q106" s="60">
        <v>1200000</v>
      </c>
      <c r="R106" s="60">
        <v>0</v>
      </c>
      <c r="S106" s="60">
        <v>0</v>
      </c>
      <c r="T106" s="60">
        <v>0</v>
      </c>
      <c r="U106" s="60">
        <v>0</v>
      </c>
    </row>
    <row r="107" spans="1:21" x14ac:dyDescent="0.35">
      <c r="A107" s="10" t="s">
        <v>462</v>
      </c>
      <c r="B107" s="10" t="s">
        <v>403</v>
      </c>
      <c r="C107" s="10" t="s">
        <v>101</v>
      </c>
      <c r="D107" s="10" t="s">
        <v>107</v>
      </c>
      <c r="E107" s="10" t="s">
        <v>463</v>
      </c>
      <c r="F107" s="10" t="s">
        <v>464</v>
      </c>
      <c r="G107" s="60">
        <v>18500000</v>
      </c>
      <c r="H107" s="60">
        <v>12500000</v>
      </c>
      <c r="I107" s="60">
        <v>6000000</v>
      </c>
      <c r="J107" s="60">
        <v>0</v>
      </c>
      <c r="K107" s="60">
        <v>0</v>
      </c>
      <c r="L107" s="60">
        <v>0</v>
      </c>
      <c r="M107" s="60">
        <v>4000000</v>
      </c>
      <c r="N107" s="60">
        <v>4500000</v>
      </c>
      <c r="O107" s="60">
        <v>4000000</v>
      </c>
      <c r="P107" s="60">
        <v>0</v>
      </c>
      <c r="Q107" s="60">
        <v>0</v>
      </c>
      <c r="R107" s="60">
        <v>0</v>
      </c>
      <c r="S107" s="60">
        <v>0</v>
      </c>
      <c r="T107" s="60">
        <v>0</v>
      </c>
      <c r="U107" s="60">
        <v>0</v>
      </c>
    </row>
    <row r="108" spans="1:21" x14ac:dyDescent="0.35">
      <c r="A108" s="10" t="s">
        <v>465</v>
      </c>
      <c r="B108" s="10" t="s">
        <v>308</v>
      </c>
      <c r="C108" s="10" t="s">
        <v>101</v>
      </c>
      <c r="D108" s="10" t="s">
        <v>107</v>
      </c>
      <c r="E108" s="10" t="s">
        <v>466</v>
      </c>
      <c r="F108" s="10" t="s">
        <v>467</v>
      </c>
      <c r="G108" s="60">
        <v>3622900</v>
      </c>
      <c r="H108" s="60">
        <v>3622900</v>
      </c>
      <c r="I108" s="60">
        <v>0</v>
      </c>
      <c r="J108" s="60">
        <v>0</v>
      </c>
      <c r="K108" s="60">
        <v>59345.87</v>
      </c>
      <c r="L108" s="60">
        <v>1800000</v>
      </c>
      <c r="M108" s="60">
        <v>1763554.13</v>
      </c>
      <c r="N108" s="60">
        <v>0</v>
      </c>
      <c r="O108" s="60">
        <v>0</v>
      </c>
      <c r="P108" s="60">
        <v>0</v>
      </c>
      <c r="Q108" s="60">
        <v>0</v>
      </c>
      <c r="R108" s="60">
        <v>0</v>
      </c>
      <c r="S108" s="60">
        <v>0</v>
      </c>
      <c r="T108" s="60">
        <v>0</v>
      </c>
      <c r="U108" s="60">
        <v>0</v>
      </c>
    </row>
    <row r="109" spans="1:21" x14ac:dyDescent="0.35">
      <c r="A109" s="10" t="s">
        <v>468</v>
      </c>
      <c r="B109" s="10" t="s">
        <v>471</v>
      </c>
      <c r="C109" s="10" t="s">
        <v>261</v>
      </c>
      <c r="D109" s="10" t="s">
        <v>262</v>
      </c>
      <c r="E109" s="10" t="s">
        <v>469</v>
      </c>
      <c r="F109" s="10" t="s">
        <v>470</v>
      </c>
      <c r="G109" s="60">
        <v>13000000</v>
      </c>
      <c r="H109" s="60">
        <v>13000000</v>
      </c>
      <c r="I109" s="60">
        <v>0</v>
      </c>
      <c r="J109" s="60">
        <v>0</v>
      </c>
      <c r="K109" s="60">
        <v>0</v>
      </c>
      <c r="L109" s="60">
        <v>2000000</v>
      </c>
      <c r="M109" s="60">
        <v>4000000</v>
      </c>
      <c r="N109" s="60">
        <v>4000000</v>
      </c>
      <c r="O109" s="60">
        <v>3000000</v>
      </c>
      <c r="P109" s="60">
        <v>0</v>
      </c>
      <c r="Q109" s="60">
        <v>0</v>
      </c>
      <c r="R109" s="60">
        <v>0</v>
      </c>
      <c r="S109" s="60">
        <v>0</v>
      </c>
      <c r="T109" s="60">
        <v>0</v>
      </c>
      <c r="U109" s="60">
        <v>0</v>
      </c>
    </row>
    <row r="110" spans="1:21" x14ac:dyDescent="0.35">
      <c r="A110" s="10" t="s">
        <v>472</v>
      </c>
      <c r="B110" s="10" t="s">
        <v>308</v>
      </c>
      <c r="C110" s="10" t="s">
        <v>101</v>
      </c>
      <c r="D110" s="10" t="s">
        <v>107</v>
      </c>
      <c r="E110" s="10" t="s">
        <v>473</v>
      </c>
      <c r="F110" s="10" t="s">
        <v>474</v>
      </c>
      <c r="G110" s="60">
        <v>8240000</v>
      </c>
      <c r="H110" s="60">
        <v>8240000</v>
      </c>
      <c r="I110" s="60">
        <v>0</v>
      </c>
      <c r="J110" s="60">
        <v>0</v>
      </c>
      <c r="K110" s="60">
        <v>118697.54</v>
      </c>
      <c r="L110" s="60">
        <v>3200000</v>
      </c>
      <c r="M110" s="60">
        <v>3690000</v>
      </c>
      <c r="N110" s="60">
        <v>1231302.46</v>
      </c>
      <c r="O110" s="60">
        <v>0</v>
      </c>
      <c r="P110" s="60">
        <v>0</v>
      </c>
      <c r="Q110" s="60">
        <v>0</v>
      </c>
      <c r="R110" s="60">
        <v>0</v>
      </c>
      <c r="S110" s="60">
        <v>0</v>
      </c>
      <c r="T110" s="60">
        <v>0</v>
      </c>
      <c r="U110" s="60">
        <v>0</v>
      </c>
    </row>
    <row r="111" spans="1:21" x14ac:dyDescent="0.35">
      <c r="A111" s="10" t="s">
        <v>475</v>
      </c>
      <c r="B111" s="10" t="s">
        <v>399</v>
      </c>
      <c r="C111" s="10" t="s">
        <v>101</v>
      </c>
      <c r="D111" s="10" t="s">
        <v>107</v>
      </c>
      <c r="E111" s="10" t="s">
        <v>476</v>
      </c>
      <c r="F111" s="10" t="s">
        <v>477</v>
      </c>
      <c r="G111" s="60">
        <v>2912798.4</v>
      </c>
      <c r="H111" s="60">
        <v>967159.43</v>
      </c>
      <c r="I111" s="60">
        <v>1945638.97</v>
      </c>
      <c r="J111" s="60">
        <v>0</v>
      </c>
      <c r="K111" s="60">
        <v>0</v>
      </c>
      <c r="L111" s="60">
        <v>48357.97</v>
      </c>
      <c r="M111" s="60">
        <v>725369.57</v>
      </c>
      <c r="N111" s="60">
        <v>193431.89</v>
      </c>
      <c r="O111" s="60">
        <v>0</v>
      </c>
      <c r="P111" s="60">
        <v>0</v>
      </c>
      <c r="Q111" s="60">
        <v>0</v>
      </c>
      <c r="R111" s="60">
        <v>0</v>
      </c>
      <c r="S111" s="60">
        <v>0</v>
      </c>
      <c r="T111" s="60">
        <v>0</v>
      </c>
      <c r="U111" s="60">
        <v>0</v>
      </c>
    </row>
    <row r="112" spans="1:21" x14ac:dyDescent="0.35">
      <c r="A112" s="10" t="s">
        <v>478</v>
      </c>
      <c r="B112" s="10" t="s">
        <v>479</v>
      </c>
      <c r="C112" s="10" t="s">
        <v>127</v>
      </c>
      <c r="D112" s="10" t="s">
        <v>128</v>
      </c>
      <c r="E112" s="10" t="s">
        <v>480</v>
      </c>
      <c r="F112" s="10" t="s">
        <v>481</v>
      </c>
      <c r="G112" s="60">
        <v>1000000</v>
      </c>
      <c r="H112" s="60">
        <v>1000000</v>
      </c>
      <c r="I112" s="60">
        <v>0</v>
      </c>
      <c r="J112" s="60">
        <v>0</v>
      </c>
      <c r="K112" s="60">
        <v>0</v>
      </c>
      <c r="L112" s="60">
        <v>100000</v>
      </c>
      <c r="M112" s="60">
        <v>300000</v>
      </c>
      <c r="N112" s="60">
        <v>400000</v>
      </c>
      <c r="O112" s="60">
        <v>200000</v>
      </c>
      <c r="P112" s="60">
        <v>0</v>
      </c>
      <c r="Q112" s="60">
        <v>0</v>
      </c>
      <c r="R112" s="60">
        <v>0</v>
      </c>
      <c r="S112" s="60">
        <v>0</v>
      </c>
      <c r="T112" s="60">
        <v>0</v>
      </c>
      <c r="U112" s="60">
        <v>0</v>
      </c>
    </row>
    <row r="113" spans="1:21" x14ac:dyDescent="0.35">
      <c r="A113" s="10" t="s">
        <v>482</v>
      </c>
      <c r="B113" s="10" t="s">
        <v>483</v>
      </c>
      <c r="C113" s="10" t="s">
        <v>261</v>
      </c>
      <c r="D113" s="10" t="s">
        <v>313</v>
      </c>
      <c r="E113" s="10" t="s">
        <v>484</v>
      </c>
      <c r="F113" s="10" t="s">
        <v>485</v>
      </c>
      <c r="G113" s="60">
        <v>800000</v>
      </c>
      <c r="H113" s="60">
        <v>800000</v>
      </c>
      <c r="I113" s="60">
        <v>0</v>
      </c>
      <c r="J113" s="60">
        <v>0</v>
      </c>
      <c r="K113" s="60">
        <v>0</v>
      </c>
      <c r="L113" s="60">
        <v>200000</v>
      </c>
      <c r="M113" s="60">
        <v>500000</v>
      </c>
      <c r="N113" s="60">
        <v>100000</v>
      </c>
      <c r="O113" s="60">
        <v>0</v>
      </c>
      <c r="P113" s="60">
        <v>0</v>
      </c>
      <c r="Q113" s="60">
        <v>0</v>
      </c>
      <c r="R113" s="60">
        <v>0</v>
      </c>
      <c r="S113" s="60">
        <v>0</v>
      </c>
      <c r="T113" s="60">
        <v>0</v>
      </c>
      <c r="U113" s="60">
        <v>0</v>
      </c>
    </row>
    <row r="114" spans="1:21" x14ac:dyDescent="0.35">
      <c r="A114" s="10" t="s">
        <v>486</v>
      </c>
      <c r="B114" s="10" t="s">
        <v>431</v>
      </c>
      <c r="C114" s="10" t="s">
        <v>73</v>
      </c>
      <c r="D114" s="10" t="s">
        <v>304</v>
      </c>
      <c r="E114" s="10" t="s">
        <v>487</v>
      </c>
      <c r="F114" s="10" t="s">
        <v>488</v>
      </c>
      <c r="G114" s="60">
        <v>4000000</v>
      </c>
      <c r="H114" s="60">
        <v>4000000</v>
      </c>
      <c r="I114" s="60">
        <v>0</v>
      </c>
      <c r="J114" s="60">
        <v>0</v>
      </c>
      <c r="K114" s="60">
        <v>0</v>
      </c>
      <c r="L114" s="60">
        <v>1000000</v>
      </c>
      <c r="M114" s="60">
        <v>1500000</v>
      </c>
      <c r="N114" s="60">
        <v>1500000</v>
      </c>
      <c r="O114" s="60">
        <v>0</v>
      </c>
      <c r="P114" s="60">
        <v>0</v>
      </c>
      <c r="Q114" s="60">
        <v>0</v>
      </c>
      <c r="R114" s="60">
        <v>0</v>
      </c>
      <c r="S114" s="60">
        <v>0</v>
      </c>
      <c r="T114" s="60">
        <v>0</v>
      </c>
      <c r="U114" s="60">
        <v>0</v>
      </c>
    </row>
    <row r="115" spans="1:21" x14ac:dyDescent="0.35">
      <c r="A115" s="10" t="s">
        <v>1030</v>
      </c>
      <c r="B115" s="10" t="s">
        <v>489</v>
      </c>
      <c r="C115" s="10" t="s">
        <v>60</v>
      </c>
      <c r="D115" s="10" t="s">
        <v>61</v>
      </c>
      <c r="E115" s="10" t="s">
        <v>490</v>
      </c>
      <c r="F115" s="10" t="s">
        <v>491</v>
      </c>
      <c r="G115" s="60">
        <v>2600000</v>
      </c>
      <c r="H115" s="60">
        <v>2600000</v>
      </c>
      <c r="I115" s="60">
        <v>0</v>
      </c>
      <c r="J115" s="60">
        <v>0</v>
      </c>
      <c r="K115" s="60">
        <v>0</v>
      </c>
      <c r="L115" s="60">
        <v>500000</v>
      </c>
      <c r="M115" s="60">
        <v>700000</v>
      </c>
      <c r="N115" s="60">
        <v>700000</v>
      </c>
      <c r="O115" s="60">
        <v>700000</v>
      </c>
      <c r="P115" s="60">
        <v>0</v>
      </c>
      <c r="Q115" s="60">
        <v>0</v>
      </c>
      <c r="R115" s="60">
        <v>0</v>
      </c>
      <c r="S115" s="60">
        <v>0</v>
      </c>
      <c r="T115" s="60">
        <v>0</v>
      </c>
      <c r="U115" s="60">
        <v>0</v>
      </c>
    </row>
    <row r="116" spans="1:21" x14ac:dyDescent="0.35">
      <c r="A116" s="10" t="s">
        <v>492</v>
      </c>
      <c r="B116" s="10" t="s">
        <v>431</v>
      </c>
      <c r="C116" s="10" t="s">
        <v>73</v>
      </c>
      <c r="D116" s="10" t="s">
        <v>304</v>
      </c>
      <c r="E116" s="10" t="s">
        <v>493</v>
      </c>
      <c r="F116" s="10" t="s">
        <v>494</v>
      </c>
      <c r="G116" s="60">
        <v>3250000</v>
      </c>
      <c r="H116" s="60">
        <v>3250000</v>
      </c>
      <c r="I116" s="60">
        <v>0</v>
      </c>
      <c r="J116" s="60">
        <v>0</v>
      </c>
      <c r="K116" s="60">
        <v>0</v>
      </c>
      <c r="L116" s="60">
        <v>750000</v>
      </c>
      <c r="M116" s="60">
        <v>1250000</v>
      </c>
      <c r="N116" s="60">
        <v>1250000</v>
      </c>
      <c r="O116" s="60">
        <v>0</v>
      </c>
      <c r="P116" s="60">
        <v>0</v>
      </c>
      <c r="Q116" s="60">
        <v>0</v>
      </c>
      <c r="R116" s="60">
        <v>0</v>
      </c>
      <c r="S116" s="60">
        <v>0</v>
      </c>
      <c r="T116" s="60">
        <v>0</v>
      </c>
      <c r="U116" s="60">
        <v>0</v>
      </c>
    </row>
    <row r="117" spans="1:21" x14ac:dyDescent="0.35">
      <c r="A117" s="10" t="s">
        <v>495</v>
      </c>
      <c r="B117" s="10" t="s">
        <v>496</v>
      </c>
      <c r="C117" s="10" t="s">
        <v>261</v>
      </c>
      <c r="D117" s="10" t="s">
        <v>365</v>
      </c>
      <c r="E117" s="10" t="s">
        <v>497</v>
      </c>
      <c r="F117" s="10" t="s">
        <v>498</v>
      </c>
      <c r="G117" s="60">
        <v>10000000</v>
      </c>
      <c r="H117" s="60">
        <v>10000000</v>
      </c>
      <c r="I117" s="60">
        <v>0</v>
      </c>
      <c r="J117" s="60">
        <v>0</v>
      </c>
      <c r="K117" s="60">
        <v>0</v>
      </c>
      <c r="L117" s="60">
        <v>1200000</v>
      </c>
      <c r="M117" s="60">
        <v>2400000</v>
      </c>
      <c r="N117" s="60">
        <v>2400000</v>
      </c>
      <c r="O117" s="60">
        <v>4000000</v>
      </c>
      <c r="P117" s="60">
        <v>0</v>
      </c>
      <c r="Q117" s="60">
        <v>0</v>
      </c>
      <c r="R117" s="60">
        <v>0</v>
      </c>
      <c r="S117" s="60">
        <v>0</v>
      </c>
      <c r="T117" s="60">
        <v>0</v>
      </c>
      <c r="U117" s="60">
        <v>0</v>
      </c>
    </row>
    <row r="118" spans="1:21" x14ac:dyDescent="0.35">
      <c r="A118" s="10" t="s">
        <v>499</v>
      </c>
      <c r="B118" s="10" t="s">
        <v>500</v>
      </c>
      <c r="C118" s="10" t="s">
        <v>501</v>
      </c>
      <c r="D118" s="10" t="s">
        <v>502</v>
      </c>
      <c r="E118" s="10" t="s">
        <v>503</v>
      </c>
      <c r="F118" s="10" t="s">
        <v>504</v>
      </c>
      <c r="G118" s="60">
        <v>7765691.2800000003</v>
      </c>
      <c r="H118" s="60">
        <v>7765691.2800000003</v>
      </c>
      <c r="I118" s="60">
        <v>0</v>
      </c>
      <c r="J118" s="60">
        <v>0</v>
      </c>
      <c r="K118" s="60">
        <v>0</v>
      </c>
      <c r="L118" s="60">
        <v>931882.95</v>
      </c>
      <c r="M118" s="60">
        <v>6833808.3300000001</v>
      </c>
      <c r="N118" s="60">
        <v>0</v>
      </c>
      <c r="O118" s="60">
        <v>0</v>
      </c>
      <c r="P118" s="60">
        <v>0</v>
      </c>
      <c r="Q118" s="60">
        <v>0</v>
      </c>
      <c r="R118" s="60">
        <v>0</v>
      </c>
      <c r="S118" s="60">
        <v>0</v>
      </c>
      <c r="T118" s="60">
        <v>0</v>
      </c>
      <c r="U118" s="60">
        <v>0</v>
      </c>
    </row>
    <row r="119" spans="1:21" x14ac:dyDescent="0.35">
      <c r="A119" s="10" t="s">
        <v>505</v>
      </c>
      <c r="B119" s="10" t="s">
        <v>506</v>
      </c>
      <c r="C119" s="10" t="s">
        <v>73</v>
      </c>
      <c r="D119" s="10" t="s">
        <v>304</v>
      </c>
      <c r="E119" s="10" t="s">
        <v>507</v>
      </c>
      <c r="F119" s="10" t="s">
        <v>508</v>
      </c>
      <c r="G119" s="60">
        <v>650000</v>
      </c>
      <c r="H119" s="60">
        <v>650000</v>
      </c>
      <c r="I119" s="60">
        <v>0</v>
      </c>
      <c r="J119" s="60">
        <v>0</v>
      </c>
      <c r="K119" s="60">
        <v>0</v>
      </c>
      <c r="L119" s="60">
        <v>150000</v>
      </c>
      <c r="M119" s="60">
        <v>500000</v>
      </c>
      <c r="N119" s="60">
        <v>0</v>
      </c>
      <c r="O119" s="60">
        <v>0</v>
      </c>
      <c r="P119" s="60">
        <v>0</v>
      </c>
      <c r="Q119" s="60">
        <v>0</v>
      </c>
      <c r="R119" s="60">
        <v>0</v>
      </c>
      <c r="S119" s="60">
        <v>0</v>
      </c>
      <c r="T119" s="60">
        <v>0</v>
      </c>
      <c r="U119" s="60">
        <v>0</v>
      </c>
    </row>
    <row r="120" spans="1:21" x14ac:dyDescent="0.35">
      <c r="A120" s="10" t="s">
        <v>509</v>
      </c>
      <c r="B120" s="10" t="s">
        <v>510</v>
      </c>
      <c r="C120" s="10" t="s">
        <v>73</v>
      </c>
      <c r="D120" s="10" t="s">
        <v>304</v>
      </c>
      <c r="E120" s="10" t="s">
        <v>511</v>
      </c>
      <c r="F120" s="10" t="s">
        <v>512</v>
      </c>
      <c r="G120" s="60">
        <v>20000000</v>
      </c>
      <c r="H120" s="60">
        <v>20000000</v>
      </c>
      <c r="I120" s="60">
        <v>0</v>
      </c>
      <c r="J120" s="60">
        <v>0</v>
      </c>
      <c r="K120" s="60">
        <v>0</v>
      </c>
      <c r="L120" s="60">
        <v>1100000</v>
      </c>
      <c r="M120" s="60">
        <v>4500000</v>
      </c>
      <c r="N120" s="60">
        <v>4500000</v>
      </c>
      <c r="O120" s="60">
        <v>4500000</v>
      </c>
      <c r="P120" s="60">
        <v>4500000</v>
      </c>
      <c r="Q120" s="60">
        <v>900000</v>
      </c>
      <c r="R120" s="60">
        <v>0</v>
      </c>
      <c r="S120" s="60">
        <v>0</v>
      </c>
      <c r="T120" s="60">
        <v>0</v>
      </c>
      <c r="U120" s="60">
        <v>0</v>
      </c>
    </row>
    <row r="121" spans="1:21" x14ac:dyDescent="0.35">
      <c r="A121" s="10" t="s">
        <v>513</v>
      </c>
      <c r="B121" s="10" t="s">
        <v>514</v>
      </c>
      <c r="C121" s="10" t="s">
        <v>261</v>
      </c>
      <c r="D121" s="10" t="s">
        <v>262</v>
      </c>
      <c r="E121" s="10" t="s">
        <v>515</v>
      </c>
      <c r="F121" s="10" t="s">
        <v>516</v>
      </c>
      <c r="G121" s="60">
        <v>4620772</v>
      </c>
      <c r="H121" s="60">
        <v>4620772</v>
      </c>
      <c r="I121" s="60">
        <v>0</v>
      </c>
      <c r="J121" s="60">
        <v>0</v>
      </c>
      <c r="K121" s="60">
        <v>0</v>
      </c>
      <c r="L121" s="60">
        <v>180000</v>
      </c>
      <c r="M121" s="60">
        <v>1240772</v>
      </c>
      <c r="N121" s="60">
        <v>1200000</v>
      </c>
      <c r="O121" s="60">
        <v>1500000</v>
      </c>
      <c r="P121" s="60">
        <v>500000</v>
      </c>
      <c r="Q121" s="60">
        <v>0</v>
      </c>
      <c r="R121" s="60">
        <v>0</v>
      </c>
      <c r="S121" s="60">
        <v>0</v>
      </c>
      <c r="T121" s="60">
        <v>0</v>
      </c>
      <c r="U121" s="60">
        <v>0</v>
      </c>
    </row>
    <row r="122" spans="1:21" x14ac:dyDescent="0.35">
      <c r="A122" s="10" t="s">
        <v>517</v>
      </c>
      <c r="B122" s="10" t="s">
        <v>506</v>
      </c>
      <c r="C122" s="10" t="s">
        <v>73</v>
      </c>
      <c r="D122" s="10" t="s">
        <v>304</v>
      </c>
      <c r="E122" s="10" t="s">
        <v>518</v>
      </c>
      <c r="F122" s="10" t="s">
        <v>519</v>
      </c>
      <c r="G122" s="60">
        <v>650000</v>
      </c>
      <c r="H122" s="60">
        <v>650000</v>
      </c>
      <c r="I122" s="60">
        <v>0</v>
      </c>
      <c r="J122" s="60">
        <v>0</v>
      </c>
      <c r="K122" s="60">
        <v>0</v>
      </c>
      <c r="L122" s="60">
        <v>150000</v>
      </c>
      <c r="M122" s="60">
        <v>500000</v>
      </c>
      <c r="N122" s="60">
        <v>0</v>
      </c>
      <c r="O122" s="60">
        <v>0</v>
      </c>
      <c r="P122" s="60">
        <v>0</v>
      </c>
      <c r="Q122" s="60">
        <v>0</v>
      </c>
      <c r="R122" s="60">
        <v>0</v>
      </c>
      <c r="S122" s="60">
        <v>0</v>
      </c>
      <c r="T122" s="60">
        <v>0</v>
      </c>
      <c r="U122" s="60">
        <v>0</v>
      </c>
    </row>
    <row r="123" spans="1:21" x14ac:dyDescent="0.35">
      <c r="A123" s="10" t="s">
        <v>520</v>
      </c>
      <c r="B123" s="10" t="s">
        <v>521</v>
      </c>
      <c r="C123" s="10" t="s">
        <v>73</v>
      </c>
      <c r="D123" s="10" t="s">
        <v>304</v>
      </c>
      <c r="E123" s="10" t="s">
        <v>522</v>
      </c>
      <c r="F123" s="10" t="s">
        <v>523</v>
      </c>
      <c r="G123" s="60">
        <v>3000000</v>
      </c>
      <c r="H123" s="60">
        <v>3000000</v>
      </c>
      <c r="I123" s="60">
        <v>0</v>
      </c>
      <c r="J123" s="60">
        <v>0</v>
      </c>
      <c r="K123" s="60">
        <v>0</v>
      </c>
      <c r="L123" s="60">
        <v>0</v>
      </c>
      <c r="M123" s="60">
        <v>300000</v>
      </c>
      <c r="N123" s="60">
        <v>700000</v>
      </c>
      <c r="O123" s="60">
        <v>700000</v>
      </c>
      <c r="P123" s="60">
        <v>1300000</v>
      </c>
      <c r="Q123" s="60">
        <v>0</v>
      </c>
      <c r="R123" s="60">
        <v>0</v>
      </c>
      <c r="S123" s="60">
        <v>0</v>
      </c>
      <c r="T123" s="60">
        <v>0</v>
      </c>
      <c r="U123" s="60">
        <v>0</v>
      </c>
    </row>
    <row r="124" spans="1:21" x14ac:dyDescent="0.35">
      <c r="A124" s="10" t="s">
        <v>524</v>
      </c>
      <c r="B124" s="10" t="s">
        <v>506</v>
      </c>
      <c r="C124" s="10" t="s">
        <v>73</v>
      </c>
      <c r="D124" s="10" t="s">
        <v>304</v>
      </c>
      <c r="E124" s="10" t="s">
        <v>525</v>
      </c>
      <c r="F124" s="10" t="s">
        <v>526</v>
      </c>
      <c r="G124" s="60">
        <v>800000</v>
      </c>
      <c r="H124" s="60">
        <v>800000</v>
      </c>
      <c r="I124" s="60">
        <v>0</v>
      </c>
      <c r="J124" s="60">
        <v>0</v>
      </c>
      <c r="K124" s="60">
        <v>0</v>
      </c>
      <c r="L124" s="60">
        <v>200000</v>
      </c>
      <c r="M124" s="60">
        <v>400000</v>
      </c>
      <c r="N124" s="60">
        <v>200000</v>
      </c>
      <c r="O124" s="60">
        <v>0</v>
      </c>
      <c r="P124" s="60">
        <v>0</v>
      </c>
      <c r="Q124" s="60">
        <v>0</v>
      </c>
      <c r="R124" s="60">
        <v>0</v>
      </c>
      <c r="S124" s="60">
        <v>0</v>
      </c>
      <c r="T124" s="60">
        <v>0</v>
      </c>
      <c r="U124" s="60">
        <v>0</v>
      </c>
    </row>
    <row r="125" spans="1:21" x14ac:dyDescent="0.35">
      <c r="A125" s="10" t="s">
        <v>527</v>
      </c>
      <c r="B125" s="10" t="s">
        <v>528</v>
      </c>
      <c r="C125" s="10" t="s">
        <v>127</v>
      </c>
      <c r="D125" s="10" t="s">
        <v>128</v>
      </c>
      <c r="E125" s="10" t="s">
        <v>529</v>
      </c>
      <c r="F125" s="10" t="s">
        <v>530</v>
      </c>
      <c r="G125" s="60">
        <v>10000000</v>
      </c>
      <c r="H125" s="60">
        <v>10000000</v>
      </c>
      <c r="I125" s="60">
        <v>0</v>
      </c>
      <c r="J125" s="60">
        <v>0</v>
      </c>
      <c r="K125" s="60">
        <v>0</v>
      </c>
      <c r="L125" s="60">
        <v>1050000</v>
      </c>
      <c r="M125" s="60">
        <v>1850000</v>
      </c>
      <c r="N125" s="60">
        <v>1600000</v>
      </c>
      <c r="O125" s="60">
        <v>1890000</v>
      </c>
      <c r="P125" s="60">
        <v>2410000</v>
      </c>
      <c r="Q125" s="60">
        <v>1200000</v>
      </c>
      <c r="R125" s="60">
        <v>0</v>
      </c>
      <c r="S125" s="60">
        <v>0</v>
      </c>
      <c r="T125" s="60">
        <v>0</v>
      </c>
      <c r="U125" s="60">
        <v>0</v>
      </c>
    </row>
    <row r="126" spans="1:21" x14ac:dyDescent="0.35">
      <c r="A126" s="10" t="s">
        <v>531</v>
      </c>
      <c r="B126" s="10" t="s">
        <v>532</v>
      </c>
      <c r="C126" s="10" t="s">
        <v>73</v>
      </c>
      <c r="D126" s="10" t="s">
        <v>304</v>
      </c>
      <c r="E126" s="10" t="s">
        <v>533</v>
      </c>
      <c r="F126" s="10" t="s">
        <v>534</v>
      </c>
      <c r="G126" s="60">
        <v>2000000</v>
      </c>
      <c r="H126" s="60">
        <v>2000000</v>
      </c>
      <c r="I126" s="60">
        <v>0</v>
      </c>
      <c r="J126" s="60">
        <v>0</v>
      </c>
      <c r="K126" s="60">
        <v>0</v>
      </c>
      <c r="L126" s="60">
        <v>120000</v>
      </c>
      <c r="M126" s="60">
        <v>280000</v>
      </c>
      <c r="N126" s="60">
        <v>928000</v>
      </c>
      <c r="O126" s="60">
        <v>448000</v>
      </c>
      <c r="P126" s="60">
        <v>224000</v>
      </c>
      <c r="Q126" s="60">
        <v>0</v>
      </c>
      <c r="R126" s="60">
        <v>0</v>
      </c>
      <c r="S126" s="60">
        <v>0</v>
      </c>
      <c r="T126" s="60">
        <v>0</v>
      </c>
      <c r="U126" s="60">
        <v>0</v>
      </c>
    </row>
    <row r="127" spans="1:21" x14ac:dyDescent="0.35">
      <c r="A127" s="10" t="s">
        <v>535</v>
      </c>
      <c r="B127" s="10" t="s">
        <v>536</v>
      </c>
      <c r="C127" s="10" t="s">
        <v>60</v>
      </c>
      <c r="D127" s="10" t="s">
        <v>61</v>
      </c>
      <c r="E127" s="10" t="s">
        <v>75</v>
      </c>
      <c r="F127" s="10" t="s">
        <v>537</v>
      </c>
      <c r="G127" s="60">
        <v>30000000</v>
      </c>
      <c r="H127" s="60">
        <v>30000000</v>
      </c>
      <c r="I127" s="60">
        <v>0</v>
      </c>
      <c r="J127" s="60">
        <v>0</v>
      </c>
      <c r="K127" s="60">
        <v>0</v>
      </c>
      <c r="L127" s="60">
        <v>3000000</v>
      </c>
      <c r="M127" s="60">
        <v>6000000</v>
      </c>
      <c r="N127" s="60">
        <v>7500000</v>
      </c>
      <c r="O127" s="60">
        <v>7500000</v>
      </c>
      <c r="P127" s="60">
        <v>6000000</v>
      </c>
      <c r="Q127" s="60">
        <v>0</v>
      </c>
      <c r="R127" s="60">
        <v>0</v>
      </c>
      <c r="S127" s="60">
        <v>0</v>
      </c>
      <c r="T127" s="60">
        <v>0</v>
      </c>
      <c r="U127" s="60">
        <v>0</v>
      </c>
    </row>
    <row r="128" spans="1:21" x14ac:dyDescent="0.35">
      <c r="A128" s="10" t="s">
        <v>538</v>
      </c>
      <c r="B128" s="10" t="s">
        <v>539</v>
      </c>
      <c r="C128" s="10" t="s">
        <v>60</v>
      </c>
      <c r="D128" s="10" t="s">
        <v>61</v>
      </c>
      <c r="E128" s="10" t="s">
        <v>75</v>
      </c>
      <c r="F128" s="10" t="s">
        <v>540</v>
      </c>
      <c r="G128" s="60">
        <v>12000000</v>
      </c>
      <c r="H128" s="60">
        <v>12000000</v>
      </c>
      <c r="I128" s="60">
        <v>0</v>
      </c>
      <c r="J128" s="60">
        <v>0</v>
      </c>
      <c r="K128" s="60">
        <v>0</v>
      </c>
      <c r="L128" s="60">
        <v>1200000</v>
      </c>
      <c r="M128" s="60">
        <v>2400000</v>
      </c>
      <c r="N128" s="60">
        <v>3000000</v>
      </c>
      <c r="O128" s="60">
        <v>3000000</v>
      </c>
      <c r="P128" s="60">
        <v>2400000</v>
      </c>
      <c r="Q128" s="60">
        <v>0</v>
      </c>
      <c r="R128" s="60">
        <v>0</v>
      </c>
      <c r="S128" s="60">
        <v>0</v>
      </c>
      <c r="T128" s="60">
        <v>0</v>
      </c>
      <c r="U128" s="60">
        <v>0</v>
      </c>
    </row>
    <row r="129" spans="1:21" x14ac:dyDescent="0.35">
      <c r="A129" s="10" t="s">
        <v>541</v>
      </c>
      <c r="B129" s="10" t="s">
        <v>542</v>
      </c>
      <c r="C129" s="10" t="s">
        <v>73</v>
      </c>
      <c r="D129" s="10" t="s">
        <v>304</v>
      </c>
      <c r="E129" s="10" t="s">
        <v>543</v>
      </c>
      <c r="F129" s="10" t="s">
        <v>544</v>
      </c>
      <c r="G129" s="60">
        <v>4942000</v>
      </c>
      <c r="H129" s="60">
        <v>4942000</v>
      </c>
      <c r="I129" s="60">
        <v>0</v>
      </c>
      <c r="J129" s="60">
        <v>0</v>
      </c>
      <c r="K129" s="60">
        <v>0</v>
      </c>
      <c r="L129" s="60">
        <v>988400</v>
      </c>
      <c r="M129" s="60">
        <v>1200000</v>
      </c>
      <c r="N129" s="60">
        <v>1500000</v>
      </c>
      <c r="O129" s="60">
        <v>1253600</v>
      </c>
      <c r="P129" s="60">
        <v>0</v>
      </c>
      <c r="Q129" s="60">
        <v>0</v>
      </c>
      <c r="R129" s="60">
        <v>0</v>
      </c>
      <c r="S129" s="60">
        <v>0</v>
      </c>
      <c r="T129" s="60">
        <v>0</v>
      </c>
      <c r="U129" s="60">
        <v>0</v>
      </c>
    </row>
    <row r="130" spans="1:21" x14ac:dyDescent="0.35">
      <c r="A130" s="10" t="s">
        <v>545</v>
      </c>
      <c r="B130" s="10" t="s">
        <v>536</v>
      </c>
      <c r="C130" s="10" t="s">
        <v>60</v>
      </c>
      <c r="D130" s="10" t="s">
        <v>61</v>
      </c>
      <c r="E130" s="10" t="s">
        <v>75</v>
      </c>
      <c r="F130" s="10" t="s">
        <v>546</v>
      </c>
      <c r="G130" s="60">
        <v>38000000</v>
      </c>
      <c r="H130" s="60">
        <v>38000000</v>
      </c>
      <c r="I130" s="60">
        <v>0</v>
      </c>
      <c r="J130" s="60">
        <v>0</v>
      </c>
      <c r="K130" s="60">
        <v>0</v>
      </c>
      <c r="L130" s="60">
        <v>3800000</v>
      </c>
      <c r="M130" s="60">
        <v>7600000</v>
      </c>
      <c r="N130" s="60">
        <v>9500000</v>
      </c>
      <c r="O130" s="60">
        <v>9500000</v>
      </c>
      <c r="P130" s="60">
        <v>7600000</v>
      </c>
      <c r="Q130" s="60">
        <v>0</v>
      </c>
      <c r="R130" s="60">
        <v>0</v>
      </c>
      <c r="S130" s="60">
        <v>0</v>
      </c>
      <c r="T130" s="60">
        <v>0</v>
      </c>
      <c r="U130" s="60">
        <v>0</v>
      </c>
    </row>
    <row r="131" spans="1:21" x14ac:dyDescent="0.35">
      <c r="A131" s="10" t="s">
        <v>547</v>
      </c>
      <c r="B131" s="10" t="s">
        <v>542</v>
      </c>
      <c r="C131" s="10" t="s">
        <v>73</v>
      </c>
      <c r="D131" s="10" t="s">
        <v>304</v>
      </c>
      <c r="E131" s="10" t="s">
        <v>548</v>
      </c>
      <c r="F131" s="10" t="s">
        <v>549</v>
      </c>
      <c r="G131" s="60">
        <v>3231000</v>
      </c>
      <c r="H131" s="60">
        <v>3231000</v>
      </c>
      <c r="I131" s="60">
        <v>0</v>
      </c>
      <c r="J131" s="60">
        <v>0</v>
      </c>
      <c r="K131" s="60">
        <v>0</v>
      </c>
      <c r="L131" s="60">
        <v>250000</v>
      </c>
      <c r="M131" s="60">
        <v>1400000</v>
      </c>
      <c r="N131" s="60">
        <v>1200000</v>
      </c>
      <c r="O131" s="60">
        <v>381000</v>
      </c>
      <c r="P131" s="60">
        <v>0</v>
      </c>
      <c r="Q131" s="60">
        <v>0</v>
      </c>
      <c r="R131" s="60">
        <v>0</v>
      </c>
      <c r="S131" s="60">
        <v>0</v>
      </c>
      <c r="T131" s="60">
        <v>0</v>
      </c>
      <c r="U131" s="60">
        <v>0</v>
      </c>
    </row>
    <row r="132" spans="1:21" x14ac:dyDescent="0.35">
      <c r="A132" s="10" t="s">
        <v>550</v>
      </c>
      <c r="B132" s="10" t="s">
        <v>510</v>
      </c>
      <c r="C132" s="10" t="s">
        <v>73</v>
      </c>
      <c r="D132" s="10" t="s">
        <v>304</v>
      </c>
      <c r="E132" s="10" t="s">
        <v>551</v>
      </c>
      <c r="F132" s="10" t="s">
        <v>552</v>
      </c>
      <c r="G132" s="60">
        <v>78500000</v>
      </c>
      <c r="H132" s="60">
        <v>78500000</v>
      </c>
      <c r="I132" s="60">
        <v>0</v>
      </c>
      <c r="J132" s="60">
        <v>0</v>
      </c>
      <c r="K132" s="60">
        <v>0</v>
      </c>
      <c r="L132" s="60">
        <v>1000000</v>
      </c>
      <c r="M132" s="60">
        <v>5000000</v>
      </c>
      <c r="N132" s="60">
        <v>5000000</v>
      </c>
      <c r="O132" s="60">
        <v>6000000</v>
      </c>
      <c r="P132" s="60">
        <v>12000000</v>
      </c>
      <c r="Q132" s="60">
        <v>15000000</v>
      </c>
      <c r="R132" s="60">
        <v>15000000</v>
      </c>
      <c r="S132" s="60">
        <v>15000000</v>
      </c>
      <c r="T132" s="60">
        <v>4500000</v>
      </c>
      <c r="U132" s="60">
        <v>0</v>
      </c>
    </row>
    <row r="133" spans="1:21" x14ac:dyDescent="0.35">
      <c r="A133" s="10" t="s">
        <v>554</v>
      </c>
      <c r="B133" s="10" t="s">
        <v>521</v>
      </c>
      <c r="C133" s="10" t="s">
        <v>73</v>
      </c>
      <c r="D133" s="10" t="s">
        <v>304</v>
      </c>
      <c r="E133" s="10" t="s">
        <v>555</v>
      </c>
      <c r="F133" s="10" t="s">
        <v>556</v>
      </c>
      <c r="G133" s="60">
        <v>1500000</v>
      </c>
      <c r="H133" s="60">
        <v>1500000</v>
      </c>
      <c r="I133" s="60">
        <v>0</v>
      </c>
      <c r="J133" s="60">
        <v>0</v>
      </c>
      <c r="K133" s="60">
        <v>0</v>
      </c>
      <c r="L133" s="60">
        <v>0</v>
      </c>
      <c r="M133" s="60">
        <v>150000</v>
      </c>
      <c r="N133" s="60">
        <v>350000</v>
      </c>
      <c r="O133" s="60">
        <v>350000</v>
      </c>
      <c r="P133" s="60">
        <v>650000</v>
      </c>
      <c r="Q133" s="60">
        <v>0</v>
      </c>
      <c r="R133" s="60">
        <v>0</v>
      </c>
      <c r="S133" s="60">
        <v>0</v>
      </c>
      <c r="T133" s="60">
        <v>0</v>
      </c>
      <c r="U133" s="60">
        <v>0</v>
      </c>
    </row>
    <row r="134" spans="1:21" x14ac:dyDescent="0.35">
      <c r="A134" s="10" t="s">
        <v>557</v>
      </c>
      <c r="B134" s="10" t="s">
        <v>521</v>
      </c>
      <c r="C134" s="10" t="s">
        <v>73</v>
      </c>
      <c r="D134" s="10" t="s">
        <v>304</v>
      </c>
      <c r="E134" s="10" t="s">
        <v>558</v>
      </c>
      <c r="F134" s="10" t="s">
        <v>559</v>
      </c>
      <c r="G134" s="60">
        <v>3000000</v>
      </c>
      <c r="H134" s="60">
        <v>3000000</v>
      </c>
      <c r="I134" s="60">
        <v>0</v>
      </c>
      <c r="J134" s="60">
        <v>0</v>
      </c>
      <c r="K134" s="60">
        <v>0</v>
      </c>
      <c r="L134" s="60">
        <v>0</v>
      </c>
      <c r="M134" s="60">
        <v>300000</v>
      </c>
      <c r="N134" s="60">
        <v>700000</v>
      </c>
      <c r="O134" s="60">
        <v>700000</v>
      </c>
      <c r="P134" s="60">
        <v>1300000</v>
      </c>
      <c r="Q134" s="60">
        <v>0</v>
      </c>
      <c r="R134" s="60">
        <v>0</v>
      </c>
      <c r="S134" s="60">
        <v>0</v>
      </c>
      <c r="T134" s="60">
        <v>0</v>
      </c>
      <c r="U134" s="60">
        <v>0</v>
      </c>
    </row>
    <row r="135" spans="1:21" x14ac:dyDescent="0.35">
      <c r="A135" s="10" t="s">
        <v>560</v>
      </c>
      <c r="B135" s="10" t="s">
        <v>561</v>
      </c>
      <c r="C135" s="10" t="s">
        <v>101</v>
      </c>
      <c r="D135" s="10" t="s">
        <v>107</v>
      </c>
      <c r="E135" s="10" t="s">
        <v>562</v>
      </c>
      <c r="F135" s="10" t="s">
        <v>563</v>
      </c>
      <c r="G135" s="60">
        <v>18030000</v>
      </c>
      <c r="H135" s="60">
        <v>18030000</v>
      </c>
      <c r="I135" s="60">
        <v>0</v>
      </c>
      <c r="J135" s="60">
        <v>0</v>
      </c>
      <c r="K135" s="60">
        <v>0</v>
      </c>
      <c r="L135" s="60">
        <v>50000</v>
      </c>
      <c r="M135" s="60">
        <v>200000</v>
      </c>
      <c r="N135" s="60">
        <v>1200000</v>
      </c>
      <c r="O135" s="60">
        <v>4000000</v>
      </c>
      <c r="P135" s="60">
        <v>6000000</v>
      </c>
      <c r="Q135" s="60">
        <v>6580000</v>
      </c>
      <c r="R135" s="60">
        <v>0</v>
      </c>
      <c r="S135" s="60">
        <v>0</v>
      </c>
      <c r="T135" s="60">
        <v>0</v>
      </c>
      <c r="U135" s="60">
        <v>0</v>
      </c>
    </row>
    <row r="136" spans="1:21" x14ac:dyDescent="0.35">
      <c r="A136" s="10" t="s">
        <v>564</v>
      </c>
      <c r="B136" s="10" t="s">
        <v>565</v>
      </c>
      <c r="C136" s="10" t="s">
        <v>101</v>
      </c>
      <c r="D136" s="10" t="s">
        <v>102</v>
      </c>
      <c r="E136" s="10" t="s">
        <v>566</v>
      </c>
      <c r="F136" s="10" t="s">
        <v>567</v>
      </c>
      <c r="G136" s="60">
        <v>3200000</v>
      </c>
      <c r="H136" s="60">
        <v>1200000</v>
      </c>
      <c r="I136" s="60">
        <v>2000000</v>
      </c>
      <c r="J136" s="60">
        <v>0</v>
      </c>
      <c r="K136" s="60">
        <v>0</v>
      </c>
      <c r="L136" s="60">
        <v>0</v>
      </c>
      <c r="M136" s="60">
        <v>300000</v>
      </c>
      <c r="N136" s="60">
        <v>300000</v>
      </c>
      <c r="O136" s="60">
        <v>300000</v>
      </c>
      <c r="P136" s="60">
        <v>300000</v>
      </c>
      <c r="Q136" s="60">
        <v>0</v>
      </c>
      <c r="R136" s="60">
        <v>0</v>
      </c>
      <c r="S136" s="60">
        <v>0</v>
      </c>
      <c r="T136" s="60">
        <v>0</v>
      </c>
      <c r="U136" s="60">
        <v>0</v>
      </c>
    </row>
    <row r="137" spans="1:21" x14ac:dyDescent="0.35">
      <c r="A137" s="10" t="s">
        <v>568</v>
      </c>
      <c r="B137" s="10" t="s">
        <v>565</v>
      </c>
      <c r="C137" s="10" t="s">
        <v>101</v>
      </c>
      <c r="D137" s="10" t="s">
        <v>107</v>
      </c>
      <c r="E137" s="10" t="s">
        <v>569</v>
      </c>
      <c r="F137" s="10" t="s">
        <v>570</v>
      </c>
      <c r="G137" s="60">
        <v>19000000</v>
      </c>
      <c r="H137" s="60">
        <v>6000000</v>
      </c>
      <c r="I137" s="60">
        <v>13000000</v>
      </c>
      <c r="J137" s="60">
        <v>0</v>
      </c>
      <c r="K137" s="60">
        <v>0</v>
      </c>
      <c r="L137" s="60">
        <v>0</v>
      </c>
      <c r="M137" s="60">
        <v>2000000</v>
      </c>
      <c r="N137" s="60">
        <v>2000000</v>
      </c>
      <c r="O137" s="60">
        <v>2000000</v>
      </c>
      <c r="P137" s="60">
        <v>0</v>
      </c>
      <c r="Q137" s="60">
        <v>0</v>
      </c>
      <c r="R137" s="60">
        <v>0</v>
      </c>
      <c r="S137" s="60">
        <v>0</v>
      </c>
      <c r="T137" s="60">
        <v>0</v>
      </c>
      <c r="U137" s="60">
        <v>0</v>
      </c>
    </row>
    <row r="138" spans="1:21" x14ac:dyDescent="0.35">
      <c r="A138" s="10" t="s">
        <v>571</v>
      </c>
      <c r="B138" s="10" t="s">
        <v>565</v>
      </c>
      <c r="C138" s="10" t="s">
        <v>101</v>
      </c>
      <c r="D138" s="10" t="s">
        <v>107</v>
      </c>
      <c r="E138" s="10" t="s">
        <v>572</v>
      </c>
      <c r="F138" s="10" t="s">
        <v>573</v>
      </c>
      <c r="G138" s="60">
        <v>14250000</v>
      </c>
      <c r="H138" s="60">
        <v>7250000</v>
      </c>
      <c r="I138" s="60">
        <v>7000000</v>
      </c>
      <c r="J138" s="60">
        <v>0</v>
      </c>
      <c r="K138" s="60">
        <v>0</v>
      </c>
      <c r="L138" s="60">
        <v>0</v>
      </c>
      <c r="M138" s="60">
        <v>500000</v>
      </c>
      <c r="N138" s="60">
        <v>500000</v>
      </c>
      <c r="O138" s="60">
        <v>1750000</v>
      </c>
      <c r="P138" s="60">
        <v>2500000</v>
      </c>
      <c r="Q138" s="60">
        <v>2000000</v>
      </c>
      <c r="R138" s="60">
        <v>0</v>
      </c>
      <c r="S138" s="60">
        <v>0</v>
      </c>
      <c r="T138" s="60">
        <v>0</v>
      </c>
      <c r="U138" s="60">
        <v>0</v>
      </c>
    </row>
    <row r="139" spans="1:21" x14ac:dyDescent="0.35">
      <c r="A139" s="10" t="s">
        <v>574</v>
      </c>
      <c r="B139" s="10" t="s">
        <v>565</v>
      </c>
      <c r="C139" s="10" t="s">
        <v>101</v>
      </c>
      <c r="D139" s="10" t="s">
        <v>107</v>
      </c>
      <c r="E139" s="10" t="s">
        <v>576</v>
      </c>
      <c r="F139" s="10" t="s">
        <v>577</v>
      </c>
      <c r="G139" s="60">
        <v>5476000</v>
      </c>
      <c r="H139" s="60">
        <v>3000000</v>
      </c>
      <c r="I139" s="60">
        <v>2476000</v>
      </c>
      <c r="J139" s="60">
        <v>0</v>
      </c>
      <c r="K139" s="60">
        <v>0</v>
      </c>
      <c r="L139" s="60">
        <v>0</v>
      </c>
      <c r="M139" s="60">
        <v>0</v>
      </c>
      <c r="N139" s="60">
        <v>1200000</v>
      </c>
      <c r="O139" s="60">
        <v>1200000</v>
      </c>
      <c r="P139" s="60">
        <v>600000</v>
      </c>
      <c r="Q139" s="60">
        <v>0</v>
      </c>
      <c r="R139" s="60">
        <v>0</v>
      </c>
      <c r="S139" s="60">
        <v>0</v>
      </c>
      <c r="T139" s="60">
        <v>0</v>
      </c>
      <c r="U139" s="60">
        <v>0</v>
      </c>
    </row>
    <row r="140" spans="1:21" x14ac:dyDescent="0.35">
      <c r="A140" s="10" t="s">
        <v>578</v>
      </c>
      <c r="B140" s="10" t="s">
        <v>565</v>
      </c>
      <c r="C140" s="10" t="s">
        <v>101</v>
      </c>
      <c r="D140" s="10" t="s">
        <v>107</v>
      </c>
      <c r="E140" s="10" t="s">
        <v>579</v>
      </c>
      <c r="F140" s="10" t="s">
        <v>580</v>
      </c>
      <c r="G140" s="60">
        <v>27129137</v>
      </c>
      <c r="H140" s="60">
        <v>16800000</v>
      </c>
      <c r="I140" s="60">
        <v>10329137</v>
      </c>
      <c r="J140" s="60">
        <v>0</v>
      </c>
      <c r="K140" s="60">
        <v>0</v>
      </c>
      <c r="L140" s="60">
        <v>0</v>
      </c>
      <c r="M140" s="60">
        <v>0</v>
      </c>
      <c r="N140" s="60">
        <v>600000</v>
      </c>
      <c r="O140" s="60">
        <v>1200000</v>
      </c>
      <c r="P140" s="60">
        <v>6000000</v>
      </c>
      <c r="Q140" s="60">
        <v>6000000</v>
      </c>
      <c r="R140" s="60">
        <v>3000000</v>
      </c>
      <c r="S140" s="60">
        <v>0</v>
      </c>
      <c r="T140" s="60">
        <v>0</v>
      </c>
      <c r="U140" s="60">
        <v>0</v>
      </c>
    </row>
    <row r="141" spans="1:21" x14ac:dyDescent="0.35">
      <c r="A141" s="10" t="s">
        <v>581</v>
      </c>
      <c r="B141" s="10" t="s">
        <v>565</v>
      </c>
      <c r="C141" s="10" t="s">
        <v>101</v>
      </c>
      <c r="D141" s="10" t="s">
        <v>102</v>
      </c>
      <c r="E141" s="10" t="s">
        <v>582</v>
      </c>
      <c r="F141" s="10" t="s">
        <v>583</v>
      </c>
      <c r="G141" s="60">
        <v>5129000</v>
      </c>
      <c r="H141" s="60">
        <v>4750000</v>
      </c>
      <c r="I141" s="60">
        <v>379000</v>
      </c>
      <c r="J141" s="60">
        <v>0</v>
      </c>
      <c r="K141" s="60">
        <v>0</v>
      </c>
      <c r="L141" s="60">
        <v>0</v>
      </c>
      <c r="M141" s="60">
        <v>0</v>
      </c>
      <c r="N141" s="60">
        <v>200000</v>
      </c>
      <c r="O141" s="60">
        <v>550000</v>
      </c>
      <c r="P141" s="60">
        <v>3000000</v>
      </c>
      <c r="Q141" s="60">
        <v>1000000</v>
      </c>
      <c r="R141" s="60">
        <v>0</v>
      </c>
      <c r="S141" s="60">
        <v>0</v>
      </c>
      <c r="T141" s="60">
        <v>0</v>
      </c>
      <c r="U141" s="60">
        <v>0</v>
      </c>
    </row>
    <row r="142" spans="1:21" x14ac:dyDescent="0.35">
      <c r="A142" s="10" t="s">
        <v>584</v>
      </c>
      <c r="B142" s="10" t="s">
        <v>565</v>
      </c>
      <c r="C142" s="10" t="s">
        <v>101</v>
      </c>
      <c r="D142" s="10" t="s">
        <v>107</v>
      </c>
      <c r="E142" s="10" t="s">
        <v>585</v>
      </c>
      <c r="F142" s="10" t="s">
        <v>586</v>
      </c>
      <c r="G142" s="60">
        <v>20100000</v>
      </c>
      <c r="H142" s="60">
        <v>8000000</v>
      </c>
      <c r="I142" s="60">
        <v>12100000</v>
      </c>
      <c r="J142" s="60">
        <v>0</v>
      </c>
      <c r="K142" s="60">
        <v>0</v>
      </c>
      <c r="L142" s="60">
        <v>0</v>
      </c>
      <c r="M142" s="60">
        <v>0</v>
      </c>
      <c r="N142" s="60">
        <v>500000</v>
      </c>
      <c r="O142" s="60">
        <v>1500000</v>
      </c>
      <c r="P142" s="60">
        <v>2000000</v>
      </c>
      <c r="Q142" s="60">
        <v>2000000</v>
      </c>
      <c r="R142" s="60">
        <v>2000000</v>
      </c>
      <c r="S142" s="60">
        <v>0</v>
      </c>
      <c r="T142" s="60">
        <v>0</v>
      </c>
      <c r="U142" s="60">
        <v>0</v>
      </c>
    </row>
    <row r="143" spans="1:21" x14ac:dyDescent="0.35">
      <c r="A143" s="10" t="s">
        <v>587</v>
      </c>
      <c r="B143" s="10" t="s">
        <v>565</v>
      </c>
      <c r="C143" s="10" t="s">
        <v>101</v>
      </c>
      <c r="D143" s="10" t="s">
        <v>107</v>
      </c>
      <c r="E143" s="10" t="s">
        <v>588</v>
      </c>
      <c r="F143" s="10" t="s">
        <v>589</v>
      </c>
      <c r="G143" s="60">
        <v>2200000</v>
      </c>
      <c r="H143" s="60">
        <v>450000</v>
      </c>
      <c r="I143" s="60">
        <v>1750000</v>
      </c>
      <c r="J143" s="60">
        <v>0</v>
      </c>
      <c r="K143" s="60">
        <v>0</v>
      </c>
      <c r="L143" s="60">
        <v>250000</v>
      </c>
      <c r="M143" s="60">
        <v>100000</v>
      </c>
      <c r="N143" s="60">
        <v>100000</v>
      </c>
      <c r="O143" s="60">
        <v>0</v>
      </c>
      <c r="P143" s="60">
        <v>0</v>
      </c>
      <c r="Q143" s="60">
        <v>0</v>
      </c>
      <c r="R143" s="60">
        <v>0</v>
      </c>
      <c r="S143" s="60">
        <v>0</v>
      </c>
      <c r="T143" s="60">
        <v>0</v>
      </c>
      <c r="U143" s="60">
        <v>0</v>
      </c>
    </row>
    <row r="144" spans="1:21" x14ac:dyDescent="0.35">
      <c r="A144" s="10" t="s">
        <v>590</v>
      </c>
      <c r="B144" s="10" t="s">
        <v>565</v>
      </c>
      <c r="C144" s="10" t="s">
        <v>101</v>
      </c>
      <c r="D144" s="10" t="s">
        <v>102</v>
      </c>
      <c r="E144" s="10" t="s">
        <v>591</v>
      </c>
      <c r="F144" s="10" t="s">
        <v>592</v>
      </c>
      <c r="G144" s="60">
        <v>13000000</v>
      </c>
      <c r="H144" s="60">
        <v>7700000</v>
      </c>
      <c r="I144" s="60">
        <v>5300000</v>
      </c>
      <c r="J144" s="60">
        <v>0</v>
      </c>
      <c r="K144" s="60">
        <v>0</v>
      </c>
      <c r="L144" s="60">
        <v>0</v>
      </c>
      <c r="M144" s="60">
        <v>0</v>
      </c>
      <c r="N144" s="60">
        <v>1870000</v>
      </c>
      <c r="O144" s="60">
        <v>2500000</v>
      </c>
      <c r="P144" s="60">
        <v>2000000</v>
      </c>
      <c r="Q144" s="60">
        <v>1330000</v>
      </c>
      <c r="R144" s="60">
        <v>0</v>
      </c>
      <c r="S144" s="60">
        <v>0</v>
      </c>
      <c r="T144" s="60">
        <v>0</v>
      </c>
      <c r="U144" s="60">
        <v>0</v>
      </c>
    </row>
    <row r="145" spans="1:21" x14ac:dyDescent="0.35">
      <c r="A145" s="10" t="s">
        <v>593</v>
      </c>
      <c r="B145" s="10" t="s">
        <v>565</v>
      </c>
      <c r="C145" s="10" t="s">
        <v>101</v>
      </c>
      <c r="D145" s="10" t="s">
        <v>102</v>
      </c>
      <c r="E145" s="10" t="s">
        <v>594</v>
      </c>
      <c r="F145" s="10" t="s">
        <v>595</v>
      </c>
      <c r="G145" s="60">
        <v>1800000</v>
      </c>
      <c r="H145" s="60">
        <v>1170000</v>
      </c>
      <c r="I145" s="60">
        <v>630000</v>
      </c>
      <c r="J145" s="60">
        <v>0</v>
      </c>
      <c r="K145" s="60">
        <v>0</v>
      </c>
      <c r="L145" s="60">
        <v>55000</v>
      </c>
      <c r="M145" s="60">
        <v>300000</v>
      </c>
      <c r="N145" s="60">
        <v>400000</v>
      </c>
      <c r="O145" s="60">
        <v>415000</v>
      </c>
      <c r="P145" s="60">
        <v>0</v>
      </c>
      <c r="Q145" s="60">
        <v>0</v>
      </c>
      <c r="R145" s="60">
        <v>0</v>
      </c>
      <c r="S145" s="60">
        <v>0</v>
      </c>
      <c r="T145" s="60">
        <v>0</v>
      </c>
      <c r="U145" s="60">
        <v>0</v>
      </c>
    </row>
    <row r="146" spans="1:21" x14ac:dyDescent="0.35">
      <c r="A146" s="10" t="s">
        <v>596</v>
      </c>
      <c r="B146" s="10" t="s">
        <v>565</v>
      </c>
      <c r="C146" s="10" t="s">
        <v>101</v>
      </c>
      <c r="D146" s="10" t="s">
        <v>107</v>
      </c>
      <c r="E146" s="10" t="s">
        <v>597</v>
      </c>
      <c r="F146" s="10" t="s">
        <v>598</v>
      </c>
      <c r="G146" s="60">
        <v>1800000</v>
      </c>
      <c r="H146" s="60">
        <v>1800000</v>
      </c>
      <c r="I146" s="60">
        <v>0</v>
      </c>
      <c r="J146" s="60">
        <v>0</v>
      </c>
      <c r="K146" s="60">
        <v>56355.09</v>
      </c>
      <c r="L146" s="60">
        <v>1000000</v>
      </c>
      <c r="M146" s="60">
        <v>400000</v>
      </c>
      <c r="N146" s="60">
        <v>343644.91</v>
      </c>
      <c r="O146" s="60">
        <v>0</v>
      </c>
      <c r="P146" s="60">
        <v>0</v>
      </c>
      <c r="Q146" s="60">
        <v>0</v>
      </c>
      <c r="R146" s="60">
        <v>0</v>
      </c>
      <c r="S146" s="60">
        <v>0</v>
      </c>
      <c r="T146" s="60">
        <v>0</v>
      </c>
      <c r="U146" s="60">
        <v>0</v>
      </c>
    </row>
    <row r="147" spans="1:21" x14ac:dyDescent="0.35">
      <c r="A147" s="10" t="s">
        <v>599</v>
      </c>
      <c r="B147" s="10" t="s">
        <v>565</v>
      </c>
      <c r="C147" s="10" t="s">
        <v>101</v>
      </c>
      <c r="D147" s="10" t="s">
        <v>107</v>
      </c>
      <c r="E147" s="10" t="s">
        <v>600</v>
      </c>
      <c r="F147" s="10" t="s">
        <v>601</v>
      </c>
      <c r="G147" s="60">
        <v>13440000</v>
      </c>
      <c r="H147" s="60">
        <v>8040000</v>
      </c>
      <c r="I147" s="60">
        <v>5400000</v>
      </c>
      <c r="J147" s="60">
        <v>0</v>
      </c>
      <c r="K147" s="60">
        <v>0</v>
      </c>
      <c r="L147" s="60">
        <v>0</v>
      </c>
      <c r="M147" s="60">
        <v>600000</v>
      </c>
      <c r="N147" s="60">
        <v>1800000</v>
      </c>
      <c r="O147" s="60">
        <v>3000000</v>
      </c>
      <c r="P147" s="60">
        <v>1800000</v>
      </c>
      <c r="Q147" s="60">
        <v>840000</v>
      </c>
      <c r="R147" s="60">
        <v>0</v>
      </c>
      <c r="S147" s="60">
        <v>0</v>
      </c>
      <c r="T147" s="60">
        <v>0</v>
      </c>
      <c r="U147" s="60">
        <v>0</v>
      </c>
    </row>
    <row r="148" spans="1:21" x14ac:dyDescent="0.35">
      <c r="A148" s="10" t="s">
        <v>602</v>
      </c>
      <c r="B148" s="10" t="s">
        <v>565</v>
      </c>
      <c r="C148" s="10" t="s">
        <v>101</v>
      </c>
      <c r="D148" s="10" t="s">
        <v>102</v>
      </c>
      <c r="E148" s="10" t="s">
        <v>603</v>
      </c>
      <c r="F148" s="10" t="s">
        <v>604</v>
      </c>
      <c r="G148" s="60">
        <v>790000</v>
      </c>
      <c r="H148" s="60">
        <v>190000</v>
      </c>
      <c r="I148" s="60">
        <v>600000</v>
      </c>
      <c r="J148" s="60">
        <v>0</v>
      </c>
      <c r="K148" s="60">
        <v>0</v>
      </c>
      <c r="L148" s="60">
        <v>100000</v>
      </c>
      <c r="M148" s="60">
        <v>90000</v>
      </c>
      <c r="N148" s="60">
        <v>0</v>
      </c>
      <c r="O148" s="60">
        <v>0</v>
      </c>
      <c r="P148" s="60">
        <v>0</v>
      </c>
      <c r="Q148" s="60">
        <v>0</v>
      </c>
      <c r="R148" s="60">
        <v>0</v>
      </c>
      <c r="S148" s="60">
        <v>0</v>
      </c>
      <c r="T148" s="60">
        <v>0</v>
      </c>
      <c r="U148" s="60">
        <v>0</v>
      </c>
    </row>
    <row r="149" spans="1:21" x14ac:dyDescent="0.35">
      <c r="A149" s="10" t="s">
        <v>605</v>
      </c>
      <c r="B149" s="10" t="s">
        <v>565</v>
      </c>
      <c r="C149" s="10" t="s">
        <v>101</v>
      </c>
      <c r="D149" s="10" t="s">
        <v>102</v>
      </c>
      <c r="E149" s="10" t="s">
        <v>606</v>
      </c>
      <c r="F149" s="10" t="s">
        <v>607</v>
      </c>
      <c r="G149" s="60">
        <v>3050000</v>
      </c>
      <c r="H149" s="60">
        <v>750000</v>
      </c>
      <c r="I149" s="60">
        <v>2300000</v>
      </c>
      <c r="J149" s="60">
        <v>0</v>
      </c>
      <c r="K149" s="60">
        <v>0</v>
      </c>
      <c r="L149" s="60">
        <v>50000</v>
      </c>
      <c r="M149" s="60">
        <v>200000</v>
      </c>
      <c r="N149" s="60">
        <v>400000</v>
      </c>
      <c r="O149" s="60">
        <v>100000</v>
      </c>
      <c r="P149" s="60">
        <v>0</v>
      </c>
      <c r="Q149" s="60">
        <v>0</v>
      </c>
      <c r="R149" s="60">
        <v>0</v>
      </c>
      <c r="S149" s="60">
        <v>0</v>
      </c>
      <c r="T149" s="60">
        <v>0</v>
      </c>
      <c r="U149" s="60">
        <v>0</v>
      </c>
    </row>
    <row r="150" spans="1:21" x14ac:dyDescent="0.35">
      <c r="A150" s="10" t="s">
        <v>608</v>
      </c>
      <c r="B150" s="10" t="s">
        <v>565</v>
      </c>
      <c r="C150" s="10" t="s">
        <v>101</v>
      </c>
      <c r="D150" s="10" t="s">
        <v>102</v>
      </c>
      <c r="E150" s="10" t="s">
        <v>609</v>
      </c>
      <c r="F150" s="10" t="s">
        <v>610</v>
      </c>
      <c r="G150" s="60">
        <v>3000000</v>
      </c>
      <c r="H150" s="60">
        <v>1400000</v>
      </c>
      <c r="I150" s="60">
        <v>1600000</v>
      </c>
      <c r="J150" s="60">
        <v>0</v>
      </c>
      <c r="K150" s="60">
        <v>0</v>
      </c>
      <c r="L150" s="60">
        <v>0</v>
      </c>
      <c r="M150" s="60">
        <v>0</v>
      </c>
      <c r="N150" s="60">
        <v>200000</v>
      </c>
      <c r="O150" s="60">
        <v>400000</v>
      </c>
      <c r="P150" s="60">
        <v>400000</v>
      </c>
      <c r="Q150" s="60">
        <v>400000</v>
      </c>
      <c r="R150" s="60">
        <v>0</v>
      </c>
      <c r="S150" s="60">
        <v>0</v>
      </c>
      <c r="T150" s="60">
        <v>0</v>
      </c>
      <c r="U150" s="60">
        <v>0</v>
      </c>
    </row>
    <row r="151" spans="1:21" x14ac:dyDescent="0.35">
      <c r="A151" s="10" t="s">
        <v>611</v>
      </c>
      <c r="B151" s="10" t="s">
        <v>565</v>
      </c>
      <c r="C151" s="10" t="s">
        <v>101</v>
      </c>
      <c r="D151" s="10" t="s">
        <v>102</v>
      </c>
      <c r="E151" s="10" t="s">
        <v>612</v>
      </c>
      <c r="F151" s="10" t="s">
        <v>613</v>
      </c>
      <c r="G151" s="60">
        <v>2465000</v>
      </c>
      <c r="H151" s="60">
        <v>765000</v>
      </c>
      <c r="I151" s="60">
        <v>1700000</v>
      </c>
      <c r="J151" s="60">
        <v>0</v>
      </c>
      <c r="K151" s="60">
        <v>0</v>
      </c>
      <c r="L151" s="60">
        <v>25000</v>
      </c>
      <c r="M151" s="60">
        <v>150000</v>
      </c>
      <c r="N151" s="60">
        <v>200000</v>
      </c>
      <c r="O151" s="60">
        <v>230000</v>
      </c>
      <c r="P151" s="60">
        <v>160000</v>
      </c>
      <c r="Q151" s="60">
        <v>0</v>
      </c>
      <c r="R151" s="60">
        <v>0</v>
      </c>
      <c r="S151" s="60">
        <v>0</v>
      </c>
      <c r="T151" s="60">
        <v>0</v>
      </c>
      <c r="U151" s="60">
        <v>0</v>
      </c>
    </row>
    <row r="152" spans="1:21" x14ac:dyDescent="0.35">
      <c r="A152" s="10" t="s">
        <v>614</v>
      </c>
      <c r="B152" s="10" t="s">
        <v>565</v>
      </c>
      <c r="C152" s="10" t="s">
        <v>101</v>
      </c>
      <c r="D152" s="10" t="s">
        <v>102</v>
      </c>
      <c r="E152" s="10" t="s">
        <v>615</v>
      </c>
      <c r="F152" s="10" t="s">
        <v>616</v>
      </c>
      <c r="G152" s="60">
        <v>550000</v>
      </c>
      <c r="H152" s="60">
        <v>200000</v>
      </c>
      <c r="I152" s="60">
        <v>350000</v>
      </c>
      <c r="J152" s="60">
        <v>0</v>
      </c>
      <c r="K152" s="60">
        <v>0</v>
      </c>
      <c r="L152" s="60">
        <v>50000</v>
      </c>
      <c r="M152" s="60">
        <v>100000</v>
      </c>
      <c r="N152" s="60">
        <v>50000</v>
      </c>
      <c r="O152" s="60">
        <v>0</v>
      </c>
      <c r="P152" s="60">
        <v>0</v>
      </c>
      <c r="Q152" s="60">
        <v>0</v>
      </c>
      <c r="R152" s="60">
        <v>0</v>
      </c>
      <c r="S152" s="60">
        <v>0</v>
      </c>
      <c r="T152" s="60">
        <v>0</v>
      </c>
      <c r="U152" s="60">
        <v>0</v>
      </c>
    </row>
    <row r="153" spans="1:21" x14ac:dyDescent="0.35">
      <c r="A153" s="10" t="s">
        <v>617</v>
      </c>
      <c r="B153" s="10" t="s">
        <v>565</v>
      </c>
      <c r="C153" s="10" t="s">
        <v>101</v>
      </c>
      <c r="D153" s="10" t="s">
        <v>107</v>
      </c>
      <c r="E153" s="10" t="s">
        <v>75</v>
      </c>
      <c r="F153" s="10" t="s">
        <v>618</v>
      </c>
      <c r="G153" s="60">
        <v>51353950.390000001</v>
      </c>
      <c r="H153" s="60">
        <v>50000000</v>
      </c>
      <c r="I153" s="60">
        <v>1353950.39</v>
      </c>
      <c r="J153" s="60">
        <v>0</v>
      </c>
      <c r="K153" s="60">
        <v>0</v>
      </c>
      <c r="L153" s="60">
        <v>200000</v>
      </c>
      <c r="M153" s="60">
        <v>1800000</v>
      </c>
      <c r="N153" s="60">
        <v>10000000</v>
      </c>
      <c r="O153" s="60">
        <v>10000000</v>
      </c>
      <c r="P153" s="60">
        <v>10000000</v>
      </c>
      <c r="Q153" s="60">
        <v>10000000</v>
      </c>
      <c r="R153" s="60">
        <v>8000000</v>
      </c>
      <c r="S153" s="60">
        <v>0</v>
      </c>
      <c r="T153" s="60">
        <v>0</v>
      </c>
      <c r="U153" s="60">
        <v>0</v>
      </c>
    </row>
    <row r="154" spans="1:21" x14ac:dyDescent="0.35">
      <c r="A154" s="10" t="s">
        <v>619</v>
      </c>
      <c r="B154" s="10" t="s">
        <v>565</v>
      </c>
      <c r="C154" s="10" t="s">
        <v>101</v>
      </c>
      <c r="D154" s="10" t="s">
        <v>102</v>
      </c>
      <c r="E154" s="10" t="s">
        <v>620</v>
      </c>
      <c r="F154" s="10" t="s">
        <v>621</v>
      </c>
      <c r="G154" s="60">
        <v>1740000</v>
      </c>
      <c r="H154" s="60">
        <v>740000</v>
      </c>
      <c r="I154" s="60">
        <v>1000000</v>
      </c>
      <c r="J154" s="60">
        <v>0</v>
      </c>
      <c r="K154" s="60">
        <v>0</v>
      </c>
      <c r="L154" s="60">
        <v>500000</v>
      </c>
      <c r="M154" s="60">
        <v>200000</v>
      </c>
      <c r="N154" s="60">
        <v>40000</v>
      </c>
      <c r="O154" s="60">
        <v>0</v>
      </c>
      <c r="P154" s="60">
        <v>0</v>
      </c>
      <c r="Q154" s="60">
        <v>0</v>
      </c>
      <c r="R154" s="60">
        <v>0</v>
      </c>
      <c r="S154" s="60">
        <v>0</v>
      </c>
      <c r="T154" s="60">
        <v>0</v>
      </c>
      <c r="U154" s="60">
        <v>0</v>
      </c>
    </row>
    <row r="155" spans="1:21" x14ac:dyDescent="0.35">
      <c r="A155" s="10" t="s">
        <v>622</v>
      </c>
      <c r="B155" s="10" t="s">
        <v>565</v>
      </c>
      <c r="C155" s="10" t="s">
        <v>101</v>
      </c>
      <c r="D155" s="10" t="s">
        <v>107</v>
      </c>
      <c r="E155" s="10" t="s">
        <v>623</v>
      </c>
      <c r="F155" s="10" t="s">
        <v>624</v>
      </c>
      <c r="G155" s="60">
        <v>700000</v>
      </c>
      <c r="H155" s="60">
        <v>380000</v>
      </c>
      <c r="I155" s="60">
        <v>320000</v>
      </c>
      <c r="J155" s="60">
        <v>0</v>
      </c>
      <c r="K155" s="60">
        <v>0</v>
      </c>
      <c r="L155" s="60">
        <v>150000</v>
      </c>
      <c r="M155" s="60">
        <v>200000</v>
      </c>
      <c r="N155" s="60">
        <v>30000</v>
      </c>
      <c r="O155" s="60">
        <v>0</v>
      </c>
      <c r="P155" s="60">
        <v>0</v>
      </c>
      <c r="Q155" s="60">
        <v>0</v>
      </c>
      <c r="R155" s="60">
        <v>0</v>
      </c>
      <c r="S155" s="60">
        <v>0</v>
      </c>
      <c r="T155" s="60">
        <v>0</v>
      </c>
      <c r="U155" s="60">
        <v>0</v>
      </c>
    </row>
    <row r="156" spans="1:21" x14ac:dyDescent="0.35">
      <c r="A156" s="10" t="s">
        <v>625</v>
      </c>
      <c r="B156" s="10" t="s">
        <v>565</v>
      </c>
      <c r="C156" s="10" t="s">
        <v>101</v>
      </c>
      <c r="D156" s="10" t="s">
        <v>107</v>
      </c>
      <c r="E156" s="10" t="s">
        <v>626</v>
      </c>
      <c r="F156" s="10" t="s">
        <v>627</v>
      </c>
      <c r="G156" s="60">
        <v>15900000</v>
      </c>
      <c r="H156" s="60">
        <v>6000000</v>
      </c>
      <c r="I156" s="60">
        <v>9900000</v>
      </c>
      <c r="J156" s="60">
        <v>0</v>
      </c>
      <c r="K156" s="60">
        <v>0</v>
      </c>
      <c r="L156" s="60">
        <v>0</v>
      </c>
      <c r="M156" s="60">
        <v>100000</v>
      </c>
      <c r="N156" s="60">
        <v>900000</v>
      </c>
      <c r="O156" s="60">
        <v>2000000</v>
      </c>
      <c r="P156" s="60">
        <v>2000000</v>
      </c>
      <c r="Q156" s="60">
        <v>1000000</v>
      </c>
      <c r="R156" s="60">
        <v>0</v>
      </c>
      <c r="S156" s="60">
        <v>0</v>
      </c>
      <c r="T156" s="60">
        <v>0</v>
      </c>
      <c r="U156" s="60">
        <v>0</v>
      </c>
    </row>
    <row r="157" spans="1:21" x14ac:dyDescent="0.35">
      <c r="A157" s="10" t="s">
        <v>628</v>
      </c>
      <c r="B157" s="10" t="s">
        <v>565</v>
      </c>
      <c r="C157" s="10" t="s">
        <v>101</v>
      </c>
      <c r="D157" s="10" t="s">
        <v>107</v>
      </c>
      <c r="E157" s="10" t="s">
        <v>629</v>
      </c>
      <c r="F157" s="10" t="s">
        <v>630</v>
      </c>
      <c r="G157" s="60">
        <v>1555000</v>
      </c>
      <c r="H157" s="60">
        <v>815000</v>
      </c>
      <c r="I157" s="60">
        <v>740000</v>
      </c>
      <c r="J157" s="60">
        <v>0</v>
      </c>
      <c r="K157" s="60">
        <v>0</v>
      </c>
      <c r="L157" s="60">
        <v>515000</v>
      </c>
      <c r="M157" s="60">
        <v>300000</v>
      </c>
      <c r="N157" s="60">
        <v>0</v>
      </c>
      <c r="O157" s="60">
        <v>0</v>
      </c>
      <c r="P157" s="60">
        <v>0</v>
      </c>
      <c r="Q157" s="60">
        <v>0</v>
      </c>
      <c r="R157" s="60">
        <v>0</v>
      </c>
      <c r="S157" s="60">
        <v>0</v>
      </c>
      <c r="T157" s="60">
        <v>0</v>
      </c>
      <c r="U157" s="60">
        <v>0</v>
      </c>
    </row>
    <row r="158" spans="1:21" x14ac:dyDescent="0.35">
      <c r="A158" s="10" t="s">
        <v>631</v>
      </c>
      <c r="B158" s="10" t="s">
        <v>565</v>
      </c>
      <c r="C158" s="10" t="s">
        <v>101</v>
      </c>
      <c r="D158" s="10" t="s">
        <v>107</v>
      </c>
      <c r="E158" s="10" t="s">
        <v>632</v>
      </c>
      <c r="F158" s="10" t="s">
        <v>633</v>
      </c>
      <c r="G158" s="60">
        <v>16675765.41</v>
      </c>
      <c r="H158" s="60">
        <v>16216765.41</v>
      </c>
      <c r="I158" s="60">
        <v>459000</v>
      </c>
      <c r="J158" s="60">
        <v>0</v>
      </c>
      <c r="K158" s="60">
        <v>0</v>
      </c>
      <c r="L158" s="60">
        <v>0</v>
      </c>
      <c r="M158" s="60">
        <v>0</v>
      </c>
      <c r="N158" s="60">
        <v>0</v>
      </c>
      <c r="O158" s="60">
        <v>500000</v>
      </c>
      <c r="P158" s="60">
        <v>500000</v>
      </c>
      <c r="Q158" s="60">
        <v>8000000</v>
      </c>
      <c r="R158" s="60">
        <v>7216765.4100000001</v>
      </c>
      <c r="S158" s="60">
        <v>0</v>
      </c>
      <c r="T158" s="60">
        <v>0</v>
      </c>
      <c r="U158" s="60">
        <v>0</v>
      </c>
    </row>
    <row r="159" spans="1:21" x14ac:dyDescent="0.35">
      <c r="A159" s="10" t="s">
        <v>634</v>
      </c>
      <c r="B159" s="10" t="s">
        <v>565</v>
      </c>
      <c r="C159" s="10" t="s">
        <v>101</v>
      </c>
      <c r="D159" s="10" t="s">
        <v>102</v>
      </c>
      <c r="E159" s="10" t="s">
        <v>635</v>
      </c>
      <c r="F159" s="10" t="s">
        <v>636</v>
      </c>
      <c r="G159" s="60">
        <v>5875000</v>
      </c>
      <c r="H159" s="60">
        <v>4450000</v>
      </c>
      <c r="I159" s="60">
        <v>1425000</v>
      </c>
      <c r="J159" s="60">
        <v>0</v>
      </c>
      <c r="K159" s="60">
        <v>0</v>
      </c>
      <c r="L159" s="60">
        <v>200000</v>
      </c>
      <c r="M159" s="60">
        <v>2100000</v>
      </c>
      <c r="N159" s="60">
        <v>1500000</v>
      </c>
      <c r="O159" s="60">
        <v>500000</v>
      </c>
      <c r="P159" s="60">
        <v>150000</v>
      </c>
      <c r="Q159" s="60">
        <v>0</v>
      </c>
      <c r="R159" s="60">
        <v>0</v>
      </c>
      <c r="S159" s="60">
        <v>0</v>
      </c>
      <c r="T159" s="60">
        <v>0</v>
      </c>
      <c r="U159" s="60">
        <v>0</v>
      </c>
    </row>
    <row r="160" spans="1:21" x14ac:dyDescent="0.35">
      <c r="A160" s="10" t="s">
        <v>637</v>
      </c>
      <c r="B160" s="10" t="s">
        <v>565</v>
      </c>
      <c r="C160" s="10" t="s">
        <v>101</v>
      </c>
      <c r="D160" s="10" t="s">
        <v>102</v>
      </c>
      <c r="E160" s="10" t="s">
        <v>638</v>
      </c>
      <c r="F160" s="10" t="s">
        <v>639</v>
      </c>
      <c r="G160" s="60">
        <v>1200000</v>
      </c>
      <c r="H160" s="60">
        <v>510000</v>
      </c>
      <c r="I160" s="60">
        <v>690000</v>
      </c>
      <c r="J160" s="60">
        <v>0</v>
      </c>
      <c r="K160" s="60">
        <v>0</v>
      </c>
      <c r="L160" s="60">
        <v>60000</v>
      </c>
      <c r="M160" s="60">
        <v>200000</v>
      </c>
      <c r="N160" s="60">
        <v>200000</v>
      </c>
      <c r="O160" s="60">
        <v>50000</v>
      </c>
      <c r="P160" s="60">
        <v>0</v>
      </c>
      <c r="Q160" s="60">
        <v>0</v>
      </c>
      <c r="R160" s="60">
        <v>0</v>
      </c>
      <c r="S160" s="60">
        <v>0</v>
      </c>
      <c r="T160" s="60">
        <v>0</v>
      </c>
      <c r="U160" s="60">
        <v>0</v>
      </c>
    </row>
    <row r="161" spans="1:21" x14ac:dyDescent="0.35">
      <c r="A161" s="10" t="s">
        <v>640</v>
      </c>
      <c r="B161" s="10" t="s">
        <v>565</v>
      </c>
      <c r="C161" s="10" t="s">
        <v>101</v>
      </c>
      <c r="D161" s="10" t="s">
        <v>107</v>
      </c>
      <c r="E161" s="10" t="s">
        <v>641</v>
      </c>
      <c r="F161" s="10" t="s">
        <v>642</v>
      </c>
      <c r="G161" s="60">
        <v>8000000</v>
      </c>
      <c r="H161" s="60">
        <v>8000000</v>
      </c>
      <c r="I161" s="60">
        <v>0</v>
      </c>
      <c r="J161" s="60">
        <v>0</v>
      </c>
      <c r="K161" s="60">
        <v>0</v>
      </c>
      <c r="L161" s="60">
        <v>100000</v>
      </c>
      <c r="M161" s="60">
        <v>200000</v>
      </c>
      <c r="N161" s="60">
        <v>1700000</v>
      </c>
      <c r="O161" s="60">
        <v>3000000</v>
      </c>
      <c r="P161" s="60">
        <v>3000000</v>
      </c>
      <c r="Q161" s="60">
        <v>0</v>
      </c>
      <c r="R161" s="60">
        <v>0</v>
      </c>
      <c r="S161" s="60">
        <v>0</v>
      </c>
      <c r="T161" s="60">
        <v>0</v>
      </c>
      <c r="U161" s="60">
        <v>0</v>
      </c>
    </row>
    <row r="162" spans="1:21" x14ac:dyDescent="0.35">
      <c r="A162" s="10" t="s">
        <v>643</v>
      </c>
      <c r="B162" s="10" t="s">
        <v>565</v>
      </c>
      <c r="C162" s="10" t="s">
        <v>101</v>
      </c>
      <c r="D162" s="10" t="s">
        <v>107</v>
      </c>
      <c r="E162" s="10" t="s">
        <v>644</v>
      </c>
      <c r="F162" s="10" t="s">
        <v>645</v>
      </c>
      <c r="G162" s="60">
        <v>9700000</v>
      </c>
      <c r="H162" s="60">
        <v>5700000</v>
      </c>
      <c r="I162" s="60">
        <v>4000000</v>
      </c>
      <c r="J162" s="60">
        <v>0</v>
      </c>
      <c r="K162" s="60">
        <v>0</v>
      </c>
      <c r="L162" s="60">
        <v>2500000</v>
      </c>
      <c r="M162" s="60">
        <v>2500000</v>
      </c>
      <c r="N162" s="60">
        <v>700000</v>
      </c>
      <c r="O162" s="60">
        <v>0</v>
      </c>
      <c r="P162" s="60">
        <v>0</v>
      </c>
      <c r="Q162" s="60">
        <v>0</v>
      </c>
      <c r="R162" s="60">
        <v>0</v>
      </c>
      <c r="S162" s="60">
        <v>0</v>
      </c>
      <c r="T162" s="60">
        <v>0</v>
      </c>
      <c r="U162" s="60">
        <v>0</v>
      </c>
    </row>
    <row r="163" spans="1:21" x14ac:dyDescent="0.35">
      <c r="A163" s="10" t="s">
        <v>646</v>
      </c>
      <c r="B163" s="10" t="s">
        <v>565</v>
      </c>
      <c r="C163" s="10" t="s">
        <v>101</v>
      </c>
      <c r="D163" s="10" t="s">
        <v>102</v>
      </c>
      <c r="E163" s="10" t="s">
        <v>647</v>
      </c>
      <c r="F163" s="10" t="s">
        <v>648</v>
      </c>
      <c r="G163" s="60">
        <v>3350000</v>
      </c>
      <c r="H163" s="60">
        <v>2150000</v>
      </c>
      <c r="I163" s="60">
        <v>1200000</v>
      </c>
      <c r="J163" s="60">
        <v>0</v>
      </c>
      <c r="K163" s="60">
        <v>0</v>
      </c>
      <c r="L163" s="60">
        <v>0</v>
      </c>
      <c r="M163" s="60">
        <v>500000</v>
      </c>
      <c r="N163" s="60">
        <v>700000</v>
      </c>
      <c r="O163" s="60">
        <v>700000</v>
      </c>
      <c r="P163" s="60">
        <v>250000</v>
      </c>
      <c r="Q163" s="60">
        <v>0</v>
      </c>
      <c r="R163" s="60">
        <v>0</v>
      </c>
      <c r="S163" s="60">
        <v>0</v>
      </c>
      <c r="T163" s="60">
        <v>0</v>
      </c>
      <c r="U163" s="60">
        <v>0</v>
      </c>
    </row>
    <row r="164" spans="1:21" x14ac:dyDescent="0.35">
      <c r="A164" s="10" t="s">
        <v>649</v>
      </c>
      <c r="B164" s="10" t="s">
        <v>565</v>
      </c>
      <c r="C164" s="10" t="s">
        <v>101</v>
      </c>
      <c r="D164" s="10" t="s">
        <v>107</v>
      </c>
      <c r="E164" s="10" t="s">
        <v>650</v>
      </c>
      <c r="F164" s="10" t="s">
        <v>651</v>
      </c>
      <c r="G164" s="60">
        <v>8700000</v>
      </c>
      <c r="H164" s="60">
        <v>5500000</v>
      </c>
      <c r="I164" s="60">
        <v>3200000</v>
      </c>
      <c r="J164" s="60">
        <v>0</v>
      </c>
      <c r="K164" s="60">
        <v>0</v>
      </c>
      <c r="L164" s="60">
        <v>0</v>
      </c>
      <c r="M164" s="60">
        <v>1500000</v>
      </c>
      <c r="N164" s="60">
        <v>2000000</v>
      </c>
      <c r="O164" s="60">
        <v>2000000</v>
      </c>
      <c r="P164" s="60">
        <v>0</v>
      </c>
      <c r="Q164" s="60">
        <v>0</v>
      </c>
      <c r="R164" s="60">
        <v>0</v>
      </c>
      <c r="S164" s="60">
        <v>0</v>
      </c>
      <c r="T164" s="60">
        <v>0</v>
      </c>
      <c r="U164" s="60">
        <v>0</v>
      </c>
    </row>
    <row r="165" spans="1:21" x14ac:dyDescent="0.35">
      <c r="A165" s="10" t="s">
        <v>652</v>
      </c>
      <c r="B165" s="10" t="s">
        <v>565</v>
      </c>
      <c r="C165" s="10" t="s">
        <v>101</v>
      </c>
      <c r="D165" s="10" t="s">
        <v>102</v>
      </c>
      <c r="E165" s="10" t="s">
        <v>653</v>
      </c>
      <c r="F165" s="10" t="s">
        <v>654</v>
      </c>
      <c r="G165" s="60">
        <v>2946545.11</v>
      </c>
      <c r="H165" s="60">
        <v>1500000</v>
      </c>
      <c r="I165" s="60">
        <v>1446545.11</v>
      </c>
      <c r="J165" s="60">
        <v>0</v>
      </c>
      <c r="K165" s="60">
        <v>0</v>
      </c>
      <c r="L165" s="60">
        <v>100000</v>
      </c>
      <c r="M165" s="60">
        <v>100000</v>
      </c>
      <c r="N165" s="60">
        <v>400000</v>
      </c>
      <c r="O165" s="60">
        <v>450000</v>
      </c>
      <c r="P165" s="60">
        <v>450000</v>
      </c>
      <c r="Q165" s="60">
        <v>0</v>
      </c>
      <c r="R165" s="60">
        <v>0</v>
      </c>
      <c r="S165" s="60">
        <v>0</v>
      </c>
      <c r="T165" s="60">
        <v>0</v>
      </c>
      <c r="U165" s="60">
        <v>0</v>
      </c>
    </row>
    <row r="166" spans="1:21" x14ac:dyDescent="0.35">
      <c r="A166" s="10" t="s">
        <v>655</v>
      </c>
      <c r="B166" s="10" t="s">
        <v>575</v>
      </c>
      <c r="C166" s="10" t="s">
        <v>101</v>
      </c>
      <c r="D166" s="10" t="s">
        <v>102</v>
      </c>
      <c r="E166" s="10" t="s">
        <v>656</v>
      </c>
      <c r="F166" s="10" t="s">
        <v>657</v>
      </c>
      <c r="G166" s="60">
        <v>3000000</v>
      </c>
      <c r="H166" s="60">
        <v>3000000</v>
      </c>
      <c r="I166" s="60">
        <v>0</v>
      </c>
      <c r="J166" s="60">
        <v>0</v>
      </c>
      <c r="K166" s="60">
        <v>0</v>
      </c>
      <c r="L166" s="60">
        <v>50000</v>
      </c>
      <c r="M166" s="60">
        <v>1400000</v>
      </c>
      <c r="N166" s="60">
        <v>850000</v>
      </c>
      <c r="O166" s="60">
        <v>700000</v>
      </c>
      <c r="P166" s="60">
        <v>0</v>
      </c>
      <c r="Q166" s="60">
        <v>0</v>
      </c>
      <c r="R166" s="60">
        <v>0</v>
      </c>
      <c r="S166" s="60">
        <v>0</v>
      </c>
      <c r="T166" s="60">
        <v>0</v>
      </c>
      <c r="U166" s="60">
        <v>0</v>
      </c>
    </row>
    <row r="167" spans="1:21" x14ac:dyDescent="0.35">
      <c r="A167" s="10" t="s">
        <v>658</v>
      </c>
      <c r="B167" s="10" t="s">
        <v>565</v>
      </c>
      <c r="C167" s="10" t="s">
        <v>101</v>
      </c>
      <c r="D167" s="10" t="s">
        <v>102</v>
      </c>
      <c r="E167" s="10" t="s">
        <v>659</v>
      </c>
      <c r="F167" s="10" t="s">
        <v>660</v>
      </c>
      <c r="G167" s="60">
        <v>3640000</v>
      </c>
      <c r="H167" s="60">
        <v>3000000</v>
      </c>
      <c r="I167" s="60">
        <v>640000</v>
      </c>
      <c r="J167" s="60">
        <v>0</v>
      </c>
      <c r="K167" s="60">
        <v>0</v>
      </c>
      <c r="L167" s="60">
        <v>0</v>
      </c>
      <c r="M167" s="60">
        <v>500000</v>
      </c>
      <c r="N167" s="60">
        <v>500000</v>
      </c>
      <c r="O167" s="60">
        <v>1000000</v>
      </c>
      <c r="P167" s="60">
        <v>1000000</v>
      </c>
      <c r="Q167" s="60">
        <v>0</v>
      </c>
      <c r="R167" s="60">
        <v>0</v>
      </c>
      <c r="S167" s="60">
        <v>0</v>
      </c>
      <c r="T167" s="60">
        <v>0</v>
      </c>
      <c r="U167" s="60">
        <v>0</v>
      </c>
    </row>
    <row r="168" spans="1:21" x14ac:dyDescent="0.35">
      <c r="A168" s="10" t="s">
        <v>661</v>
      </c>
      <c r="B168" s="10" t="s">
        <v>565</v>
      </c>
      <c r="C168" s="10" t="s">
        <v>101</v>
      </c>
      <c r="D168" s="10" t="s">
        <v>102</v>
      </c>
      <c r="E168" s="10" t="s">
        <v>662</v>
      </c>
      <c r="F168" s="10" t="s">
        <v>663</v>
      </c>
      <c r="G168" s="60">
        <v>2004942.49</v>
      </c>
      <c r="H168" s="60">
        <v>1500000</v>
      </c>
      <c r="I168" s="60">
        <v>504942.49</v>
      </c>
      <c r="J168" s="60">
        <v>0</v>
      </c>
      <c r="K168" s="60">
        <v>0</v>
      </c>
      <c r="L168" s="60">
        <v>400000</v>
      </c>
      <c r="M168" s="60">
        <v>450000</v>
      </c>
      <c r="N168" s="60">
        <v>450000</v>
      </c>
      <c r="O168" s="60">
        <v>200000</v>
      </c>
      <c r="P168" s="60">
        <v>0</v>
      </c>
      <c r="Q168" s="60">
        <v>0</v>
      </c>
      <c r="R168" s="60">
        <v>0</v>
      </c>
      <c r="S168" s="60">
        <v>0</v>
      </c>
      <c r="T168" s="60">
        <v>0</v>
      </c>
      <c r="U168" s="60">
        <v>0</v>
      </c>
    </row>
    <row r="169" spans="1:21" x14ac:dyDescent="0.35">
      <c r="A169" s="10" t="s">
        <v>664</v>
      </c>
      <c r="B169" s="10" t="s">
        <v>565</v>
      </c>
      <c r="C169" s="10" t="s">
        <v>101</v>
      </c>
      <c r="D169" s="10" t="s">
        <v>102</v>
      </c>
      <c r="E169" s="10" t="s">
        <v>665</v>
      </c>
      <c r="F169" s="10" t="s">
        <v>666</v>
      </c>
      <c r="G169" s="60">
        <v>1378250.64</v>
      </c>
      <c r="H169" s="60">
        <v>528250.64</v>
      </c>
      <c r="I169" s="60">
        <v>850000</v>
      </c>
      <c r="J169" s="60">
        <v>0</v>
      </c>
      <c r="K169" s="60">
        <v>0</v>
      </c>
      <c r="L169" s="60">
        <v>100000</v>
      </c>
      <c r="M169" s="60">
        <v>250000</v>
      </c>
      <c r="N169" s="60">
        <v>100000</v>
      </c>
      <c r="O169" s="60">
        <v>78250.64</v>
      </c>
      <c r="P169" s="60">
        <v>0</v>
      </c>
      <c r="Q169" s="60">
        <v>0</v>
      </c>
      <c r="R169" s="60">
        <v>0</v>
      </c>
      <c r="S169" s="60">
        <v>0</v>
      </c>
      <c r="T169" s="60">
        <v>0</v>
      </c>
      <c r="U169" s="60">
        <v>0</v>
      </c>
    </row>
    <row r="170" spans="1:21" x14ac:dyDescent="0.35">
      <c r="A170" s="10" t="s">
        <v>667</v>
      </c>
      <c r="B170" s="10" t="s">
        <v>565</v>
      </c>
      <c r="C170" s="10" t="s">
        <v>101</v>
      </c>
      <c r="D170" s="10" t="s">
        <v>102</v>
      </c>
      <c r="E170" s="10" t="s">
        <v>668</v>
      </c>
      <c r="F170" s="10" t="s">
        <v>669</v>
      </c>
      <c r="G170" s="60">
        <v>5200000</v>
      </c>
      <c r="H170" s="60">
        <v>5200000</v>
      </c>
      <c r="I170" s="60">
        <v>0</v>
      </c>
      <c r="J170" s="60">
        <v>0</v>
      </c>
      <c r="K170" s="60">
        <v>0</v>
      </c>
      <c r="L170" s="60">
        <v>300000</v>
      </c>
      <c r="M170" s="60">
        <v>300000</v>
      </c>
      <c r="N170" s="60">
        <v>1500000</v>
      </c>
      <c r="O170" s="60">
        <v>1500000</v>
      </c>
      <c r="P170" s="60">
        <v>1000000</v>
      </c>
      <c r="Q170" s="60">
        <v>600000</v>
      </c>
      <c r="R170" s="60">
        <v>0</v>
      </c>
      <c r="S170" s="60">
        <v>0</v>
      </c>
      <c r="T170" s="60">
        <v>0</v>
      </c>
      <c r="U170" s="60">
        <v>0</v>
      </c>
    </row>
    <row r="171" spans="1:21" x14ac:dyDescent="0.35">
      <c r="A171" s="10" t="s">
        <v>670</v>
      </c>
      <c r="B171" s="10" t="s">
        <v>565</v>
      </c>
      <c r="C171" s="10" t="s">
        <v>101</v>
      </c>
      <c r="D171" s="10" t="s">
        <v>102</v>
      </c>
      <c r="E171" s="10" t="s">
        <v>671</v>
      </c>
      <c r="F171" s="10" t="s">
        <v>672</v>
      </c>
      <c r="G171" s="60">
        <v>800000</v>
      </c>
      <c r="H171" s="60">
        <v>250000</v>
      </c>
      <c r="I171" s="60">
        <v>550000</v>
      </c>
      <c r="J171" s="60">
        <v>0</v>
      </c>
      <c r="K171" s="60">
        <v>0</v>
      </c>
      <c r="L171" s="60">
        <v>130000</v>
      </c>
      <c r="M171" s="60">
        <v>100000</v>
      </c>
      <c r="N171" s="60">
        <v>20000</v>
      </c>
      <c r="O171" s="60">
        <v>0</v>
      </c>
      <c r="P171" s="60">
        <v>0</v>
      </c>
      <c r="Q171" s="60">
        <v>0</v>
      </c>
      <c r="R171" s="60">
        <v>0</v>
      </c>
      <c r="S171" s="60">
        <v>0</v>
      </c>
      <c r="T171" s="60">
        <v>0</v>
      </c>
      <c r="U171" s="60">
        <v>0</v>
      </c>
    </row>
    <row r="172" spans="1:21" x14ac:dyDescent="0.35">
      <c r="A172" s="10" t="s">
        <v>673</v>
      </c>
      <c r="B172" s="10" t="s">
        <v>565</v>
      </c>
      <c r="C172" s="10" t="s">
        <v>101</v>
      </c>
      <c r="D172" s="10" t="s">
        <v>107</v>
      </c>
      <c r="E172" s="10" t="s">
        <v>674</v>
      </c>
      <c r="F172" s="10" t="s">
        <v>675</v>
      </c>
      <c r="G172" s="60">
        <v>5078183.76</v>
      </c>
      <c r="H172" s="60">
        <v>3000000</v>
      </c>
      <c r="I172" s="60">
        <v>2078183.76</v>
      </c>
      <c r="J172" s="60">
        <v>0</v>
      </c>
      <c r="K172" s="60">
        <v>0</v>
      </c>
      <c r="L172" s="60">
        <v>0</v>
      </c>
      <c r="M172" s="60">
        <v>500000</v>
      </c>
      <c r="N172" s="60">
        <v>500000</v>
      </c>
      <c r="O172" s="60">
        <v>1000000</v>
      </c>
      <c r="P172" s="60">
        <v>1000000</v>
      </c>
      <c r="Q172" s="60">
        <v>0</v>
      </c>
      <c r="R172" s="60">
        <v>0</v>
      </c>
      <c r="S172" s="60">
        <v>0</v>
      </c>
      <c r="T172" s="60">
        <v>0</v>
      </c>
      <c r="U172" s="60">
        <v>0</v>
      </c>
    </row>
    <row r="173" spans="1:21" x14ac:dyDescent="0.35">
      <c r="A173" s="10" t="s">
        <v>676</v>
      </c>
      <c r="B173" s="10" t="s">
        <v>565</v>
      </c>
      <c r="C173" s="10" t="s">
        <v>101</v>
      </c>
      <c r="D173" s="10" t="s">
        <v>102</v>
      </c>
      <c r="E173" s="10" t="s">
        <v>677</v>
      </c>
      <c r="F173" s="10" t="s">
        <v>678</v>
      </c>
      <c r="G173" s="60">
        <v>1950000</v>
      </c>
      <c r="H173" s="60">
        <v>900000</v>
      </c>
      <c r="I173" s="60">
        <v>1050000</v>
      </c>
      <c r="J173" s="60">
        <v>0</v>
      </c>
      <c r="K173" s="60">
        <v>0</v>
      </c>
      <c r="L173" s="60">
        <v>0</v>
      </c>
      <c r="M173" s="60">
        <v>300000</v>
      </c>
      <c r="N173" s="60">
        <v>400000</v>
      </c>
      <c r="O173" s="60">
        <v>200000</v>
      </c>
      <c r="P173" s="60">
        <v>0</v>
      </c>
      <c r="Q173" s="60">
        <v>0</v>
      </c>
      <c r="R173" s="60">
        <v>0</v>
      </c>
      <c r="S173" s="60">
        <v>0</v>
      </c>
      <c r="T173" s="60">
        <v>0</v>
      </c>
      <c r="U173" s="60">
        <v>0</v>
      </c>
    </row>
    <row r="174" spans="1:21" x14ac:dyDescent="0.35">
      <c r="A174" s="10" t="s">
        <v>679</v>
      </c>
      <c r="B174" s="10" t="s">
        <v>680</v>
      </c>
      <c r="C174" s="10" t="s">
        <v>261</v>
      </c>
      <c r="D174" s="10" t="s">
        <v>262</v>
      </c>
      <c r="E174" s="10" t="s">
        <v>681</v>
      </c>
      <c r="F174" s="10" t="s">
        <v>682</v>
      </c>
      <c r="G174" s="60">
        <v>9500000</v>
      </c>
      <c r="H174" s="60">
        <v>9500000</v>
      </c>
      <c r="I174" s="60">
        <v>0</v>
      </c>
      <c r="J174" s="60">
        <v>0</v>
      </c>
      <c r="K174" s="60">
        <v>0</v>
      </c>
      <c r="L174" s="60">
        <v>669624</v>
      </c>
      <c r="M174" s="60">
        <v>260000</v>
      </c>
      <c r="N174" s="60">
        <v>5713584</v>
      </c>
      <c r="O174" s="60">
        <v>2856792</v>
      </c>
      <c r="P174" s="60">
        <v>0</v>
      </c>
      <c r="Q174" s="60">
        <v>0</v>
      </c>
      <c r="R174" s="60">
        <v>0</v>
      </c>
      <c r="S174" s="60">
        <v>0</v>
      </c>
      <c r="T174" s="60">
        <v>0</v>
      </c>
      <c r="U174" s="60">
        <v>0</v>
      </c>
    </row>
    <row r="175" spans="1:21" x14ac:dyDescent="0.35">
      <c r="A175" s="10" t="s">
        <v>683</v>
      </c>
      <c r="B175" s="10" t="s">
        <v>680</v>
      </c>
      <c r="C175" s="10" t="s">
        <v>127</v>
      </c>
      <c r="D175" s="10" t="s">
        <v>128</v>
      </c>
      <c r="E175" s="10" t="s">
        <v>684</v>
      </c>
      <c r="F175" s="10" t="s">
        <v>685</v>
      </c>
      <c r="G175" s="60">
        <v>1500000</v>
      </c>
      <c r="H175" s="60">
        <v>1500000</v>
      </c>
      <c r="I175" s="60">
        <v>0</v>
      </c>
      <c r="J175" s="60">
        <v>0</v>
      </c>
      <c r="K175" s="60">
        <v>0</v>
      </c>
      <c r="L175" s="60">
        <v>600000</v>
      </c>
      <c r="M175" s="60">
        <v>100000</v>
      </c>
      <c r="N175" s="60">
        <v>100000</v>
      </c>
      <c r="O175" s="60">
        <v>100000</v>
      </c>
      <c r="P175" s="60">
        <v>100000</v>
      </c>
      <c r="Q175" s="60">
        <v>100000</v>
      </c>
      <c r="R175" s="60">
        <v>100000</v>
      </c>
      <c r="S175" s="60">
        <v>100000</v>
      </c>
      <c r="T175" s="60">
        <v>100000</v>
      </c>
      <c r="U175" s="60">
        <v>100000</v>
      </c>
    </row>
    <row r="176" spans="1:21" x14ac:dyDescent="0.35">
      <c r="A176" s="10" t="s">
        <v>687</v>
      </c>
      <c r="B176" s="10" t="s">
        <v>688</v>
      </c>
      <c r="C176" s="10" t="s">
        <v>45</v>
      </c>
      <c r="D176" s="10" t="s">
        <v>46</v>
      </c>
      <c r="E176" s="10" t="s">
        <v>689</v>
      </c>
      <c r="F176" s="10" t="s">
        <v>690</v>
      </c>
      <c r="G176" s="60">
        <v>6000000</v>
      </c>
      <c r="H176" s="60">
        <v>6000000</v>
      </c>
      <c r="I176" s="60">
        <v>0</v>
      </c>
      <c r="J176" s="60">
        <v>0</v>
      </c>
      <c r="K176" s="60">
        <v>0</v>
      </c>
      <c r="L176" s="60">
        <v>500000</v>
      </c>
      <c r="M176" s="60">
        <v>1000000</v>
      </c>
      <c r="N176" s="60">
        <v>1000000</v>
      </c>
      <c r="O176" s="60">
        <v>1000000</v>
      </c>
      <c r="P176" s="60">
        <v>1000000</v>
      </c>
      <c r="Q176" s="60">
        <v>1000000</v>
      </c>
      <c r="R176" s="60">
        <v>500000</v>
      </c>
      <c r="S176" s="60">
        <v>0</v>
      </c>
      <c r="T176" s="60">
        <v>0</v>
      </c>
      <c r="U176" s="60">
        <v>0</v>
      </c>
    </row>
    <row r="177" spans="1:21" x14ac:dyDescent="0.35">
      <c r="A177" s="10" t="s">
        <v>691</v>
      </c>
      <c r="B177" s="10" t="s">
        <v>680</v>
      </c>
      <c r="C177" s="10" t="s">
        <v>60</v>
      </c>
      <c r="D177" s="10" t="s">
        <v>61</v>
      </c>
      <c r="E177" s="10" t="s">
        <v>692</v>
      </c>
      <c r="F177" s="10" t="s">
        <v>693</v>
      </c>
      <c r="G177" s="60">
        <v>2400000</v>
      </c>
      <c r="H177" s="60">
        <v>2400000</v>
      </c>
      <c r="I177" s="60">
        <v>0</v>
      </c>
      <c r="J177" s="60">
        <v>0</v>
      </c>
      <c r="K177" s="60">
        <v>0</v>
      </c>
      <c r="L177" s="60">
        <v>200000</v>
      </c>
      <c r="M177" s="60">
        <v>800000</v>
      </c>
      <c r="N177" s="60">
        <v>500000</v>
      </c>
      <c r="O177" s="60">
        <v>500000</v>
      </c>
      <c r="P177" s="60">
        <v>400000</v>
      </c>
      <c r="Q177" s="60">
        <v>0</v>
      </c>
      <c r="R177" s="60">
        <v>0</v>
      </c>
      <c r="S177" s="60">
        <v>0</v>
      </c>
      <c r="T177" s="60">
        <v>0</v>
      </c>
      <c r="U177" s="60">
        <v>0</v>
      </c>
    </row>
    <row r="178" spans="1:21" x14ac:dyDescent="0.35">
      <c r="A178" s="10" t="s">
        <v>694</v>
      </c>
      <c r="B178" s="10" t="s">
        <v>695</v>
      </c>
      <c r="C178" s="10" t="s">
        <v>73</v>
      </c>
      <c r="D178" s="10" t="s">
        <v>696</v>
      </c>
      <c r="E178" s="10" t="s">
        <v>697</v>
      </c>
      <c r="F178" s="10" t="s">
        <v>698</v>
      </c>
      <c r="G178" s="60">
        <v>48500000</v>
      </c>
      <c r="H178" s="60">
        <v>35450000</v>
      </c>
      <c r="I178" s="60">
        <v>13050000</v>
      </c>
      <c r="J178" s="60">
        <v>0</v>
      </c>
      <c r="K178" s="60">
        <v>0</v>
      </c>
      <c r="L178" s="60">
        <v>10000000</v>
      </c>
      <c r="M178" s="60">
        <v>25450000</v>
      </c>
      <c r="N178" s="60">
        <v>0</v>
      </c>
      <c r="O178" s="60">
        <v>0</v>
      </c>
      <c r="P178" s="60">
        <v>0</v>
      </c>
      <c r="Q178" s="60">
        <v>0</v>
      </c>
      <c r="R178" s="60">
        <v>0</v>
      </c>
      <c r="S178" s="60">
        <v>0</v>
      </c>
      <c r="T178" s="60">
        <v>0</v>
      </c>
      <c r="U178" s="60">
        <v>0</v>
      </c>
    </row>
    <row r="179" spans="1:21" x14ac:dyDescent="0.35">
      <c r="A179" s="10" t="s">
        <v>699</v>
      </c>
      <c r="B179" s="10" t="s">
        <v>695</v>
      </c>
      <c r="C179" s="10" t="s">
        <v>73</v>
      </c>
      <c r="D179" s="10" t="s">
        <v>74</v>
      </c>
      <c r="E179" s="10" t="s">
        <v>700</v>
      </c>
      <c r="F179" s="10" t="s">
        <v>701</v>
      </c>
      <c r="G179" s="60">
        <v>29000000</v>
      </c>
      <c r="H179" s="60">
        <v>8000000</v>
      </c>
      <c r="I179" s="60">
        <v>21000000</v>
      </c>
      <c r="J179" s="60">
        <v>0</v>
      </c>
      <c r="K179" s="60">
        <v>0</v>
      </c>
      <c r="L179" s="60">
        <v>2000000</v>
      </c>
      <c r="M179" s="60">
        <v>2000000</v>
      </c>
      <c r="N179" s="60">
        <v>2000000</v>
      </c>
      <c r="O179" s="60">
        <v>2000000</v>
      </c>
      <c r="P179" s="60">
        <v>0</v>
      </c>
      <c r="Q179" s="60">
        <v>0</v>
      </c>
      <c r="R179" s="60">
        <v>0</v>
      </c>
      <c r="S179" s="60">
        <v>0</v>
      </c>
      <c r="T179" s="60">
        <v>0</v>
      </c>
      <c r="U179" s="60">
        <v>0</v>
      </c>
    </row>
    <row r="180" spans="1:21" x14ac:dyDescent="0.35">
      <c r="A180" s="10" t="s">
        <v>702</v>
      </c>
      <c r="B180" s="10" t="s">
        <v>680</v>
      </c>
      <c r="C180" s="10" t="s">
        <v>127</v>
      </c>
      <c r="D180" s="10" t="s">
        <v>128</v>
      </c>
      <c r="E180" s="10" t="s">
        <v>703</v>
      </c>
      <c r="F180" s="10" t="s">
        <v>704</v>
      </c>
      <c r="G180" s="60">
        <v>671000</v>
      </c>
      <c r="H180" s="60">
        <v>671000</v>
      </c>
      <c r="I180" s="60">
        <v>0</v>
      </c>
      <c r="J180" s="60">
        <v>0</v>
      </c>
      <c r="K180" s="60">
        <v>0</v>
      </c>
      <c r="L180" s="60">
        <v>400000</v>
      </c>
      <c r="M180" s="60">
        <v>271000</v>
      </c>
      <c r="N180" s="60">
        <v>0</v>
      </c>
      <c r="O180" s="60">
        <v>0</v>
      </c>
      <c r="P180" s="60">
        <v>0</v>
      </c>
      <c r="Q180" s="60">
        <v>0</v>
      </c>
      <c r="R180" s="60">
        <v>0</v>
      </c>
      <c r="S180" s="60">
        <v>0</v>
      </c>
      <c r="T180" s="60">
        <v>0</v>
      </c>
      <c r="U180" s="60">
        <v>0</v>
      </c>
    </row>
    <row r="181" spans="1:21" x14ac:dyDescent="0.35">
      <c r="A181" s="10" t="s">
        <v>705</v>
      </c>
      <c r="B181" s="10" t="s">
        <v>706</v>
      </c>
      <c r="C181" s="10" t="s">
        <v>101</v>
      </c>
      <c r="D181" s="10" t="s">
        <v>107</v>
      </c>
      <c r="E181" s="10" t="s">
        <v>707</v>
      </c>
      <c r="F181" s="10" t="s">
        <v>708</v>
      </c>
      <c r="G181" s="60">
        <v>2000000</v>
      </c>
      <c r="H181" s="60">
        <v>2000000</v>
      </c>
      <c r="I181" s="60">
        <v>0</v>
      </c>
      <c r="J181" s="60">
        <v>0</v>
      </c>
      <c r="K181" s="60">
        <v>0</v>
      </c>
      <c r="L181" s="60">
        <v>150000</v>
      </c>
      <c r="M181" s="60">
        <v>500000</v>
      </c>
      <c r="N181" s="60">
        <v>600000</v>
      </c>
      <c r="O181" s="60">
        <v>500000</v>
      </c>
      <c r="P181" s="60">
        <v>250000</v>
      </c>
      <c r="Q181" s="60">
        <v>0</v>
      </c>
      <c r="R181" s="60">
        <v>0</v>
      </c>
      <c r="S181" s="60">
        <v>0</v>
      </c>
      <c r="T181" s="60">
        <v>0</v>
      </c>
      <c r="U181" s="60">
        <v>0</v>
      </c>
    </row>
    <row r="182" spans="1:21" x14ac:dyDescent="0.35">
      <c r="A182" s="10" t="s">
        <v>709</v>
      </c>
      <c r="B182" s="10" t="s">
        <v>710</v>
      </c>
      <c r="C182" s="10" t="s">
        <v>261</v>
      </c>
      <c r="D182" s="10" t="s">
        <v>262</v>
      </c>
      <c r="E182" s="10" t="s">
        <v>711</v>
      </c>
      <c r="F182" s="10" t="s">
        <v>712</v>
      </c>
      <c r="G182" s="60">
        <v>7600000</v>
      </c>
      <c r="H182" s="60">
        <v>7600000</v>
      </c>
      <c r="I182" s="60">
        <v>0</v>
      </c>
      <c r="J182" s="60">
        <v>0</v>
      </c>
      <c r="K182" s="60">
        <v>0</v>
      </c>
      <c r="L182" s="60">
        <v>100000</v>
      </c>
      <c r="M182" s="60">
        <v>1900000</v>
      </c>
      <c r="N182" s="60">
        <v>1400000</v>
      </c>
      <c r="O182" s="60">
        <v>1400000</v>
      </c>
      <c r="P182" s="60">
        <v>1400000</v>
      </c>
      <c r="Q182" s="60">
        <v>1400000</v>
      </c>
      <c r="R182" s="60">
        <v>0</v>
      </c>
      <c r="S182" s="60">
        <v>0</v>
      </c>
      <c r="T182" s="60">
        <v>0</v>
      </c>
      <c r="U182" s="60">
        <v>0</v>
      </c>
    </row>
    <row r="183" spans="1:21" x14ac:dyDescent="0.35">
      <c r="A183" s="10" t="s">
        <v>713</v>
      </c>
      <c r="B183" s="10" t="s">
        <v>364</v>
      </c>
      <c r="C183" s="10" t="s">
        <v>261</v>
      </c>
      <c r="D183" s="10" t="s">
        <v>262</v>
      </c>
      <c r="E183" s="10" t="s">
        <v>714</v>
      </c>
      <c r="F183" s="10" t="s">
        <v>715</v>
      </c>
      <c r="G183" s="60">
        <v>5900000</v>
      </c>
      <c r="H183" s="60">
        <v>5310000</v>
      </c>
      <c r="I183" s="60">
        <v>590000</v>
      </c>
      <c r="J183" s="60">
        <v>0</v>
      </c>
      <c r="K183" s="60">
        <v>0</v>
      </c>
      <c r="L183" s="60">
        <v>1500000</v>
      </c>
      <c r="M183" s="60">
        <v>2500000</v>
      </c>
      <c r="N183" s="60">
        <v>1310000</v>
      </c>
      <c r="O183" s="60">
        <v>0</v>
      </c>
      <c r="P183" s="60">
        <v>0</v>
      </c>
      <c r="Q183" s="60">
        <v>0</v>
      </c>
      <c r="R183" s="60">
        <v>0</v>
      </c>
      <c r="S183" s="60">
        <v>0</v>
      </c>
      <c r="T183" s="60">
        <v>0</v>
      </c>
      <c r="U183" s="60">
        <v>0</v>
      </c>
    </row>
    <row r="184" spans="1:21" x14ac:dyDescent="0.35">
      <c r="A184" s="10" t="s">
        <v>716</v>
      </c>
      <c r="B184" s="10" t="s">
        <v>717</v>
      </c>
      <c r="C184" s="10" t="s">
        <v>261</v>
      </c>
      <c r="D184" s="10" t="s">
        <v>262</v>
      </c>
      <c r="E184" s="10" t="s">
        <v>718</v>
      </c>
      <c r="F184" s="10" t="s">
        <v>719</v>
      </c>
      <c r="G184" s="60">
        <v>4000000</v>
      </c>
      <c r="H184" s="60">
        <v>2333888.88</v>
      </c>
      <c r="I184" s="60">
        <v>1666111.12</v>
      </c>
      <c r="J184" s="60">
        <v>0</v>
      </c>
      <c r="K184" s="60">
        <v>0</v>
      </c>
      <c r="L184" s="60">
        <v>550000</v>
      </c>
      <c r="M184" s="60">
        <v>1783888.88</v>
      </c>
      <c r="N184" s="60">
        <v>0</v>
      </c>
      <c r="O184" s="60">
        <v>0</v>
      </c>
      <c r="P184" s="60">
        <v>0</v>
      </c>
      <c r="Q184" s="60">
        <v>0</v>
      </c>
      <c r="R184" s="60">
        <v>0</v>
      </c>
      <c r="S184" s="60">
        <v>0</v>
      </c>
      <c r="T184" s="60">
        <v>0</v>
      </c>
      <c r="U184" s="60">
        <v>0</v>
      </c>
    </row>
    <row r="185" spans="1:21" x14ac:dyDescent="0.35">
      <c r="A185" s="10" t="s">
        <v>720</v>
      </c>
      <c r="B185" s="10" t="s">
        <v>59</v>
      </c>
      <c r="C185" s="10" t="s">
        <v>261</v>
      </c>
      <c r="D185" s="10" t="s">
        <v>365</v>
      </c>
      <c r="E185" s="10" t="s">
        <v>721</v>
      </c>
      <c r="F185" s="10" t="s">
        <v>722</v>
      </c>
      <c r="G185" s="60">
        <v>25000000</v>
      </c>
      <c r="H185" s="60">
        <v>25000000</v>
      </c>
      <c r="I185" s="60">
        <v>0</v>
      </c>
      <c r="J185" s="60">
        <v>0</v>
      </c>
      <c r="K185" s="60">
        <v>0</v>
      </c>
      <c r="L185" s="60">
        <v>2500000</v>
      </c>
      <c r="M185" s="60">
        <v>2500000</v>
      </c>
      <c r="N185" s="60">
        <v>8000000</v>
      </c>
      <c r="O185" s="60">
        <v>8000000</v>
      </c>
      <c r="P185" s="60">
        <v>3000000</v>
      </c>
      <c r="Q185" s="60">
        <v>1000000</v>
      </c>
      <c r="R185" s="60">
        <v>0</v>
      </c>
      <c r="S185" s="60">
        <v>0</v>
      </c>
      <c r="T185" s="60">
        <v>0</v>
      </c>
      <c r="U185" s="60">
        <v>0</v>
      </c>
    </row>
    <row r="186" spans="1:21" x14ac:dyDescent="0.35">
      <c r="A186" s="10" t="s">
        <v>723</v>
      </c>
      <c r="B186" s="10" t="s">
        <v>724</v>
      </c>
      <c r="C186" s="10" t="s">
        <v>261</v>
      </c>
      <c r="D186" s="10" t="s">
        <v>262</v>
      </c>
      <c r="E186" s="10" t="s">
        <v>725</v>
      </c>
      <c r="F186" s="10" t="s">
        <v>726</v>
      </c>
      <c r="G186" s="60">
        <v>7000000</v>
      </c>
      <c r="H186" s="60">
        <v>3050000</v>
      </c>
      <c r="I186" s="60">
        <v>3950000</v>
      </c>
      <c r="J186" s="60">
        <v>0</v>
      </c>
      <c r="K186" s="60">
        <v>0</v>
      </c>
      <c r="L186" s="60">
        <v>1500000</v>
      </c>
      <c r="M186" s="60">
        <v>1000000</v>
      </c>
      <c r="N186" s="60">
        <v>550000</v>
      </c>
      <c r="O186" s="60">
        <v>0</v>
      </c>
      <c r="P186" s="60">
        <v>0</v>
      </c>
      <c r="Q186" s="60">
        <v>0</v>
      </c>
      <c r="R186" s="60">
        <v>0</v>
      </c>
      <c r="S186" s="60">
        <v>0</v>
      </c>
      <c r="T186" s="60">
        <v>0</v>
      </c>
      <c r="U186" s="60">
        <v>0</v>
      </c>
    </row>
    <row r="187" spans="1:21" x14ac:dyDescent="0.35">
      <c r="A187" s="10" t="s">
        <v>728</v>
      </c>
      <c r="B187" s="10" t="s">
        <v>729</v>
      </c>
      <c r="C187" s="10" t="s">
        <v>261</v>
      </c>
      <c r="D187" s="10" t="s">
        <v>262</v>
      </c>
      <c r="E187" s="10" t="s">
        <v>730</v>
      </c>
      <c r="F187" s="10" t="s">
        <v>731</v>
      </c>
      <c r="G187" s="60">
        <v>7000000</v>
      </c>
      <c r="H187" s="60">
        <v>5500000</v>
      </c>
      <c r="I187" s="60">
        <v>1500000</v>
      </c>
      <c r="J187" s="60">
        <v>0</v>
      </c>
      <c r="K187" s="60">
        <v>0</v>
      </c>
      <c r="L187" s="60">
        <v>1000000</v>
      </c>
      <c r="M187" s="60">
        <v>2000000</v>
      </c>
      <c r="N187" s="60">
        <v>2500000</v>
      </c>
      <c r="O187" s="60">
        <v>0</v>
      </c>
      <c r="P187" s="60">
        <v>0</v>
      </c>
      <c r="Q187" s="60">
        <v>0</v>
      </c>
      <c r="R187" s="60">
        <v>0</v>
      </c>
      <c r="S187" s="60">
        <v>0</v>
      </c>
      <c r="T187" s="60">
        <v>0</v>
      </c>
      <c r="U187" s="60">
        <v>0</v>
      </c>
    </row>
    <row r="188" spans="1:21" x14ac:dyDescent="0.35">
      <c r="A188" s="10" t="s">
        <v>732</v>
      </c>
      <c r="B188" s="10" t="s">
        <v>680</v>
      </c>
      <c r="C188" s="10" t="s">
        <v>261</v>
      </c>
      <c r="D188" s="10" t="s">
        <v>262</v>
      </c>
      <c r="E188" s="10" t="s">
        <v>75</v>
      </c>
      <c r="F188" s="10" t="s">
        <v>733</v>
      </c>
      <c r="G188" s="60">
        <v>2240000</v>
      </c>
      <c r="H188" s="60">
        <v>2240000</v>
      </c>
      <c r="I188" s="60">
        <v>0</v>
      </c>
      <c r="J188" s="60">
        <v>0</v>
      </c>
      <c r="K188" s="60">
        <v>0</v>
      </c>
      <c r="L188" s="60">
        <v>400000</v>
      </c>
      <c r="M188" s="60">
        <v>830000</v>
      </c>
      <c r="N188" s="60">
        <v>830000</v>
      </c>
      <c r="O188" s="60">
        <v>180000</v>
      </c>
      <c r="P188" s="60">
        <v>0</v>
      </c>
      <c r="Q188" s="60">
        <v>0</v>
      </c>
      <c r="R188" s="60">
        <v>0</v>
      </c>
      <c r="S188" s="60">
        <v>0</v>
      </c>
      <c r="T188" s="60">
        <v>0</v>
      </c>
      <c r="U188" s="60">
        <v>0</v>
      </c>
    </row>
    <row r="189" spans="1:21" x14ac:dyDescent="0.35">
      <c r="A189" s="10" t="s">
        <v>734</v>
      </c>
      <c r="B189" s="10" t="s">
        <v>67</v>
      </c>
      <c r="C189" s="10" t="s">
        <v>261</v>
      </c>
      <c r="D189" s="10" t="s">
        <v>313</v>
      </c>
      <c r="E189" s="10" t="s">
        <v>75</v>
      </c>
      <c r="F189" s="10" t="s">
        <v>735</v>
      </c>
      <c r="G189" s="60">
        <v>12000000</v>
      </c>
      <c r="H189" s="60">
        <v>9100000</v>
      </c>
      <c r="I189" s="60">
        <v>2900000</v>
      </c>
      <c r="J189" s="60">
        <v>0</v>
      </c>
      <c r="K189" s="60">
        <v>0</v>
      </c>
      <c r="L189" s="60">
        <v>600000</v>
      </c>
      <c r="M189" s="60">
        <v>1800000</v>
      </c>
      <c r="N189" s="60">
        <v>2800000</v>
      </c>
      <c r="O189" s="60">
        <v>2400000</v>
      </c>
      <c r="P189" s="60">
        <v>1500000</v>
      </c>
      <c r="Q189" s="60">
        <v>0</v>
      </c>
      <c r="R189" s="60">
        <v>0</v>
      </c>
      <c r="S189" s="60">
        <v>0</v>
      </c>
      <c r="T189" s="60">
        <v>0</v>
      </c>
      <c r="U189" s="60">
        <v>0</v>
      </c>
    </row>
    <row r="190" spans="1:21" x14ac:dyDescent="0.35">
      <c r="A190" s="10" t="s">
        <v>736</v>
      </c>
      <c r="B190" s="10" t="s">
        <v>737</v>
      </c>
      <c r="C190" s="10" t="s">
        <v>261</v>
      </c>
      <c r="D190" s="10" t="s">
        <v>262</v>
      </c>
      <c r="E190" s="10" t="s">
        <v>738</v>
      </c>
      <c r="F190" s="10" t="s">
        <v>739</v>
      </c>
      <c r="G190" s="60">
        <v>2500000</v>
      </c>
      <c r="H190" s="60">
        <v>2500000</v>
      </c>
      <c r="I190" s="60">
        <v>0</v>
      </c>
      <c r="J190" s="60">
        <v>0</v>
      </c>
      <c r="K190" s="60">
        <v>0</v>
      </c>
      <c r="L190" s="60">
        <v>150000</v>
      </c>
      <c r="M190" s="60">
        <v>1000000</v>
      </c>
      <c r="N190" s="60">
        <v>1350000</v>
      </c>
      <c r="O190" s="60">
        <v>0</v>
      </c>
      <c r="P190" s="60">
        <v>0</v>
      </c>
      <c r="Q190" s="60">
        <v>0</v>
      </c>
      <c r="R190" s="60">
        <v>0</v>
      </c>
      <c r="S190" s="60">
        <v>0</v>
      </c>
      <c r="T190" s="60">
        <v>0</v>
      </c>
      <c r="U190" s="60">
        <v>0</v>
      </c>
    </row>
    <row r="191" spans="1:21" x14ac:dyDescent="0.35">
      <c r="A191" s="10" t="s">
        <v>740</v>
      </c>
      <c r="B191" s="10" t="s">
        <v>575</v>
      </c>
      <c r="C191" s="10" t="s">
        <v>261</v>
      </c>
      <c r="D191" s="10" t="s">
        <v>262</v>
      </c>
      <c r="E191" s="10" t="s">
        <v>741</v>
      </c>
      <c r="F191" s="10" t="s">
        <v>742</v>
      </c>
      <c r="G191" s="60">
        <v>48580000</v>
      </c>
      <c r="H191" s="60">
        <v>25000000</v>
      </c>
      <c r="I191" s="60">
        <v>23580000</v>
      </c>
      <c r="J191" s="60">
        <v>0</v>
      </c>
      <c r="K191" s="60">
        <v>0</v>
      </c>
      <c r="L191" s="60">
        <v>300000</v>
      </c>
      <c r="M191" s="60">
        <v>2000000</v>
      </c>
      <c r="N191" s="60">
        <v>5000000</v>
      </c>
      <c r="O191" s="60">
        <v>5000000</v>
      </c>
      <c r="P191" s="60">
        <v>5000000</v>
      </c>
      <c r="Q191" s="60">
        <v>5000000</v>
      </c>
      <c r="R191" s="60">
        <v>2700000</v>
      </c>
      <c r="S191" s="60">
        <v>0</v>
      </c>
      <c r="T191" s="60">
        <v>0</v>
      </c>
      <c r="U191" s="60">
        <v>0</v>
      </c>
    </row>
    <row r="192" spans="1:21" x14ac:dyDescent="0.35">
      <c r="A192" s="10" t="s">
        <v>743</v>
      </c>
      <c r="B192" s="10" t="s">
        <v>364</v>
      </c>
      <c r="C192" s="10" t="s">
        <v>261</v>
      </c>
      <c r="D192" s="10" t="s">
        <v>388</v>
      </c>
      <c r="E192" s="10" t="s">
        <v>744</v>
      </c>
      <c r="F192" s="10" t="s">
        <v>745</v>
      </c>
      <c r="G192" s="60">
        <v>247990360</v>
      </c>
      <c r="H192" s="60">
        <v>25500000</v>
      </c>
      <c r="I192" s="60">
        <v>222490360</v>
      </c>
      <c r="J192" s="60">
        <v>0</v>
      </c>
      <c r="K192" s="60">
        <v>0</v>
      </c>
      <c r="L192" s="60">
        <v>0</v>
      </c>
      <c r="M192" s="60">
        <v>13500000</v>
      </c>
      <c r="N192" s="60">
        <v>12000000</v>
      </c>
      <c r="O192" s="60">
        <v>0</v>
      </c>
      <c r="P192" s="60">
        <v>0</v>
      </c>
      <c r="Q192" s="60">
        <v>0</v>
      </c>
      <c r="R192" s="60">
        <v>0</v>
      </c>
      <c r="S192" s="60">
        <v>0</v>
      </c>
      <c r="T192" s="60">
        <v>0</v>
      </c>
      <c r="U192" s="60">
        <v>0</v>
      </c>
    </row>
    <row r="193" spans="1:21" x14ac:dyDescent="0.35">
      <c r="A193" s="10" t="s">
        <v>746</v>
      </c>
      <c r="B193" s="10" t="s">
        <v>747</v>
      </c>
      <c r="C193" s="10" t="s">
        <v>261</v>
      </c>
      <c r="D193" s="10" t="s">
        <v>262</v>
      </c>
      <c r="E193" s="10" t="s">
        <v>748</v>
      </c>
      <c r="F193" s="10" t="s">
        <v>749</v>
      </c>
      <c r="G193" s="60">
        <v>449756.78</v>
      </c>
      <c r="H193" s="60">
        <v>449756.78</v>
      </c>
      <c r="I193" s="60">
        <v>0</v>
      </c>
      <c r="J193" s="60">
        <v>0</v>
      </c>
      <c r="K193" s="60">
        <v>0</v>
      </c>
      <c r="L193" s="60">
        <v>50000</v>
      </c>
      <c r="M193" s="60">
        <v>150000</v>
      </c>
      <c r="N193" s="60">
        <v>150000</v>
      </c>
      <c r="O193" s="60">
        <v>99756.78</v>
      </c>
      <c r="P193" s="60">
        <v>0</v>
      </c>
      <c r="Q193" s="60">
        <v>0</v>
      </c>
      <c r="R193" s="60">
        <v>0</v>
      </c>
      <c r="S193" s="60">
        <v>0</v>
      </c>
      <c r="T193" s="60">
        <v>0</v>
      </c>
      <c r="U193" s="60">
        <v>0</v>
      </c>
    </row>
    <row r="194" spans="1:21" x14ac:dyDescent="0.35">
      <c r="A194" s="10" t="s">
        <v>750</v>
      </c>
      <c r="B194" s="10" t="s">
        <v>751</v>
      </c>
      <c r="C194" s="10" t="s">
        <v>261</v>
      </c>
      <c r="D194" s="10" t="s">
        <v>262</v>
      </c>
      <c r="E194" s="10" t="s">
        <v>752</v>
      </c>
      <c r="F194" s="10" t="s">
        <v>753</v>
      </c>
      <c r="G194" s="60">
        <v>6000000</v>
      </c>
      <c r="H194" s="60">
        <v>6000000</v>
      </c>
      <c r="I194" s="60">
        <v>0</v>
      </c>
      <c r="J194" s="60">
        <v>0</v>
      </c>
      <c r="K194" s="60">
        <v>0</v>
      </c>
      <c r="L194" s="60">
        <v>2000000</v>
      </c>
      <c r="M194" s="60">
        <v>4000000</v>
      </c>
      <c r="N194" s="60">
        <v>0</v>
      </c>
      <c r="O194" s="60">
        <v>0</v>
      </c>
      <c r="P194" s="60">
        <v>0</v>
      </c>
      <c r="Q194" s="60">
        <v>0</v>
      </c>
      <c r="R194" s="60">
        <v>0</v>
      </c>
      <c r="S194" s="60">
        <v>0</v>
      </c>
      <c r="T194" s="60">
        <v>0</v>
      </c>
      <c r="U194" s="60">
        <v>0</v>
      </c>
    </row>
    <row r="195" spans="1:21" x14ac:dyDescent="0.35">
      <c r="A195" s="10" t="s">
        <v>754</v>
      </c>
      <c r="B195" s="10" t="s">
        <v>755</v>
      </c>
      <c r="C195" s="10" t="s">
        <v>261</v>
      </c>
      <c r="D195" s="10" t="s">
        <v>262</v>
      </c>
      <c r="E195" s="10" t="s">
        <v>756</v>
      </c>
      <c r="F195" s="10" t="s">
        <v>757</v>
      </c>
      <c r="G195" s="60">
        <v>2000000</v>
      </c>
      <c r="H195" s="60">
        <v>2000000</v>
      </c>
      <c r="I195" s="60">
        <v>0</v>
      </c>
      <c r="J195" s="60">
        <v>0</v>
      </c>
      <c r="K195" s="60">
        <v>0</v>
      </c>
      <c r="L195" s="60">
        <v>2000000</v>
      </c>
      <c r="M195" s="60">
        <v>0</v>
      </c>
      <c r="N195" s="60">
        <v>0</v>
      </c>
      <c r="O195" s="60">
        <v>0</v>
      </c>
      <c r="P195" s="60">
        <v>0</v>
      </c>
      <c r="Q195" s="60">
        <v>0</v>
      </c>
      <c r="R195" s="60">
        <v>0</v>
      </c>
      <c r="S195" s="60">
        <v>0</v>
      </c>
      <c r="T195" s="60">
        <v>0</v>
      </c>
      <c r="U195" s="60">
        <v>0</v>
      </c>
    </row>
    <row r="196" spans="1:21" x14ac:dyDescent="0.35">
      <c r="A196" s="10" t="s">
        <v>758</v>
      </c>
      <c r="B196" s="10" t="s">
        <v>759</v>
      </c>
      <c r="C196" s="10" t="s">
        <v>261</v>
      </c>
      <c r="D196" s="10" t="s">
        <v>262</v>
      </c>
      <c r="E196" s="10" t="s">
        <v>760</v>
      </c>
      <c r="F196" s="10" t="s">
        <v>761</v>
      </c>
      <c r="G196" s="60">
        <v>27606000</v>
      </c>
      <c r="H196" s="60">
        <v>22000000</v>
      </c>
      <c r="I196" s="60">
        <v>5606000</v>
      </c>
      <c r="J196" s="60">
        <v>0</v>
      </c>
      <c r="K196" s="60">
        <v>499999.99</v>
      </c>
      <c r="L196" s="60">
        <v>4000000</v>
      </c>
      <c r="M196" s="60">
        <v>4000000</v>
      </c>
      <c r="N196" s="60">
        <v>4000000</v>
      </c>
      <c r="O196" s="60">
        <v>4000000</v>
      </c>
      <c r="P196" s="60">
        <v>4000000</v>
      </c>
      <c r="Q196" s="60">
        <v>1500000.01</v>
      </c>
      <c r="R196" s="60">
        <v>0</v>
      </c>
      <c r="S196" s="60">
        <v>0</v>
      </c>
      <c r="T196" s="60">
        <v>0</v>
      </c>
      <c r="U196" s="60">
        <v>0</v>
      </c>
    </row>
    <row r="197" spans="1:21" x14ac:dyDescent="0.35">
      <c r="A197" s="10" t="s">
        <v>762</v>
      </c>
      <c r="B197" s="10" t="s">
        <v>528</v>
      </c>
      <c r="C197" s="10" t="s">
        <v>60</v>
      </c>
      <c r="D197" s="10" t="s">
        <v>61</v>
      </c>
      <c r="E197" s="10" t="s">
        <v>75</v>
      </c>
      <c r="F197" s="10" t="s">
        <v>763</v>
      </c>
      <c r="G197" s="60">
        <v>28344533.809999999</v>
      </c>
      <c r="H197" s="60">
        <v>25000000</v>
      </c>
      <c r="I197" s="60">
        <v>3344533.8099999996</v>
      </c>
      <c r="J197" s="60">
        <v>0</v>
      </c>
      <c r="K197" s="60">
        <v>933070.43</v>
      </c>
      <c r="L197" s="60">
        <v>7066929.5700000003</v>
      </c>
      <c r="M197" s="60">
        <v>9000000</v>
      </c>
      <c r="N197" s="60">
        <v>5000000</v>
      </c>
      <c r="O197" s="60">
        <v>3000000</v>
      </c>
      <c r="P197" s="60">
        <v>0</v>
      </c>
      <c r="Q197" s="60">
        <v>0</v>
      </c>
      <c r="R197" s="60">
        <v>0</v>
      </c>
      <c r="S197" s="60">
        <v>0</v>
      </c>
      <c r="T197" s="60">
        <v>0</v>
      </c>
      <c r="U197" s="60">
        <v>0</v>
      </c>
    </row>
    <row r="198" spans="1:21" x14ac:dyDescent="0.35">
      <c r="A198" s="10" t="s">
        <v>764</v>
      </c>
      <c r="B198" s="10" t="s">
        <v>765</v>
      </c>
      <c r="C198" s="10" t="s">
        <v>261</v>
      </c>
      <c r="D198" s="10" t="s">
        <v>262</v>
      </c>
      <c r="E198" s="10" t="s">
        <v>766</v>
      </c>
      <c r="F198" s="10" t="s">
        <v>767</v>
      </c>
      <c r="G198" s="60">
        <v>26600000</v>
      </c>
      <c r="H198" s="60">
        <v>14500000</v>
      </c>
      <c r="I198" s="60">
        <v>12100000</v>
      </c>
      <c r="J198" s="60">
        <v>0</v>
      </c>
      <c r="K198" s="60">
        <v>0</v>
      </c>
      <c r="L198" s="60">
        <v>1500000</v>
      </c>
      <c r="M198" s="60">
        <v>4000000</v>
      </c>
      <c r="N198" s="60">
        <v>4000000</v>
      </c>
      <c r="O198" s="60">
        <v>3000000</v>
      </c>
      <c r="P198" s="60">
        <v>2000000</v>
      </c>
      <c r="Q198" s="60">
        <v>0</v>
      </c>
      <c r="R198" s="60">
        <v>0</v>
      </c>
      <c r="S198" s="60">
        <v>0</v>
      </c>
      <c r="T198" s="60">
        <v>0</v>
      </c>
      <c r="U198" s="60">
        <v>0</v>
      </c>
    </row>
    <row r="199" spans="1:21" x14ac:dyDescent="0.35">
      <c r="A199" s="10" t="s">
        <v>768</v>
      </c>
      <c r="B199" s="10" t="s">
        <v>769</v>
      </c>
      <c r="C199" s="10" t="s">
        <v>261</v>
      </c>
      <c r="D199" s="10" t="s">
        <v>262</v>
      </c>
      <c r="E199" s="10" t="s">
        <v>770</v>
      </c>
      <c r="F199" s="10" t="s">
        <v>771</v>
      </c>
      <c r="G199" s="60">
        <v>2000000</v>
      </c>
      <c r="H199" s="60">
        <v>2000000</v>
      </c>
      <c r="I199" s="60">
        <v>0</v>
      </c>
      <c r="J199" s="60">
        <v>0</v>
      </c>
      <c r="K199" s="60">
        <v>0</v>
      </c>
      <c r="L199" s="60">
        <v>750000</v>
      </c>
      <c r="M199" s="60">
        <v>1000000</v>
      </c>
      <c r="N199" s="60">
        <v>250000</v>
      </c>
      <c r="O199" s="60">
        <v>0</v>
      </c>
      <c r="P199" s="60">
        <v>0</v>
      </c>
      <c r="Q199" s="60">
        <v>0</v>
      </c>
      <c r="R199" s="60">
        <v>0</v>
      </c>
      <c r="S199" s="60">
        <v>0</v>
      </c>
      <c r="T199" s="60">
        <v>0</v>
      </c>
      <c r="U199" s="60">
        <v>0</v>
      </c>
    </row>
    <row r="200" spans="1:21" x14ac:dyDescent="0.35">
      <c r="A200" s="10" t="s">
        <v>772</v>
      </c>
      <c r="B200" s="10" t="s">
        <v>773</v>
      </c>
      <c r="C200" s="10" t="s">
        <v>261</v>
      </c>
      <c r="D200" s="10" t="s">
        <v>262</v>
      </c>
      <c r="E200" s="10" t="s">
        <v>774</v>
      </c>
      <c r="F200" s="10" t="s">
        <v>775</v>
      </c>
      <c r="G200" s="60">
        <v>476167.81</v>
      </c>
      <c r="H200" s="60">
        <v>476167.81</v>
      </c>
      <c r="I200" s="60">
        <v>0</v>
      </c>
      <c r="J200" s="60">
        <v>0</v>
      </c>
      <c r="K200" s="60">
        <v>0</v>
      </c>
      <c r="L200" s="60">
        <v>400000</v>
      </c>
      <c r="M200" s="60">
        <v>76167.81</v>
      </c>
      <c r="N200" s="60">
        <v>0</v>
      </c>
      <c r="O200" s="60">
        <v>0</v>
      </c>
      <c r="P200" s="60">
        <v>0</v>
      </c>
      <c r="Q200" s="60">
        <v>0</v>
      </c>
      <c r="R200" s="60">
        <v>0</v>
      </c>
      <c r="S200" s="60">
        <v>0</v>
      </c>
      <c r="T200" s="60">
        <v>0</v>
      </c>
      <c r="U200" s="60">
        <v>0</v>
      </c>
    </row>
    <row r="201" spans="1:21" x14ac:dyDescent="0.35">
      <c r="A201" s="10" t="s">
        <v>776</v>
      </c>
      <c r="B201" s="10" t="s">
        <v>779</v>
      </c>
      <c r="C201" s="10" t="s">
        <v>101</v>
      </c>
      <c r="D201" s="10" t="s">
        <v>107</v>
      </c>
      <c r="E201" s="10" t="s">
        <v>777</v>
      </c>
      <c r="F201" s="10" t="s">
        <v>778</v>
      </c>
      <c r="G201" s="60">
        <v>2555000</v>
      </c>
      <c r="H201" s="60">
        <v>1000000</v>
      </c>
      <c r="I201" s="60">
        <v>1555000</v>
      </c>
      <c r="J201" s="60">
        <v>0</v>
      </c>
      <c r="K201" s="60">
        <v>0</v>
      </c>
      <c r="L201" s="60">
        <v>500000</v>
      </c>
      <c r="M201" s="60">
        <v>500000</v>
      </c>
      <c r="N201" s="60">
        <v>0</v>
      </c>
      <c r="O201" s="60">
        <v>0</v>
      </c>
      <c r="P201" s="60">
        <v>0</v>
      </c>
      <c r="Q201" s="60">
        <v>0</v>
      </c>
      <c r="R201" s="60">
        <v>0</v>
      </c>
      <c r="S201" s="60">
        <v>0</v>
      </c>
      <c r="T201" s="60">
        <v>0</v>
      </c>
      <c r="U201" s="60">
        <v>0</v>
      </c>
    </row>
    <row r="202" spans="1:21" x14ac:dyDescent="0.35">
      <c r="A202" s="10" t="s">
        <v>780</v>
      </c>
      <c r="B202" s="10" t="s">
        <v>751</v>
      </c>
      <c r="C202" s="10" t="s">
        <v>261</v>
      </c>
      <c r="D202" s="10" t="s">
        <v>262</v>
      </c>
      <c r="E202" s="10" t="s">
        <v>781</v>
      </c>
      <c r="F202" s="10" t="s">
        <v>782</v>
      </c>
      <c r="G202" s="60">
        <v>13500000</v>
      </c>
      <c r="H202" s="60">
        <v>9100000</v>
      </c>
      <c r="I202" s="60">
        <v>4400000</v>
      </c>
      <c r="J202" s="60">
        <v>0</v>
      </c>
      <c r="K202" s="60">
        <v>138947.49</v>
      </c>
      <c r="L202" s="60">
        <v>2961052.51</v>
      </c>
      <c r="M202" s="60">
        <v>4500000</v>
      </c>
      <c r="N202" s="60">
        <v>1500000</v>
      </c>
      <c r="O202" s="60">
        <v>0</v>
      </c>
      <c r="P202" s="60">
        <v>0</v>
      </c>
      <c r="Q202" s="60">
        <v>0</v>
      </c>
      <c r="R202" s="60">
        <v>0</v>
      </c>
      <c r="S202" s="60">
        <v>0</v>
      </c>
      <c r="T202" s="60">
        <v>0</v>
      </c>
      <c r="U202" s="60">
        <v>0</v>
      </c>
    </row>
    <row r="203" spans="1:21" x14ac:dyDescent="0.35">
      <c r="A203" s="10" t="s">
        <v>783</v>
      </c>
      <c r="B203" s="10" t="s">
        <v>67</v>
      </c>
      <c r="C203" s="10" t="s">
        <v>261</v>
      </c>
      <c r="D203" s="10" t="s">
        <v>262</v>
      </c>
      <c r="E203" s="10" t="s">
        <v>784</v>
      </c>
      <c r="F203" s="10" t="s">
        <v>785</v>
      </c>
      <c r="G203" s="60">
        <v>80052512.359999999</v>
      </c>
      <c r="H203" s="60">
        <v>25000000</v>
      </c>
      <c r="I203" s="60">
        <v>55052512.359999999</v>
      </c>
      <c r="J203" s="60">
        <v>0</v>
      </c>
      <c r="K203" s="60">
        <v>0</v>
      </c>
      <c r="L203" s="60">
        <v>300000</v>
      </c>
      <c r="M203" s="60">
        <v>2500000</v>
      </c>
      <c r="N203" s="60">
        <v>4500000</v>
      </c>
      <c r="O203" s="60">
        <v>7500000</v>
      </c>
      <c r="P203" s="60">
        <v>5000000</v>
      </c>
      <c r="Q203" s="60">
        <v>5200000</v>
      </c>
      <c r="R203" s="60">
        <v>0</v>
      </c>
      <c r="S203" s="60">
        <v>0</v>
      </c>
      <c r="T203" s="60">
        <v>0</v>
      </c>
      <c r="U203" s="60">
        <v>0</v>
      </c>
    </row>
    <row r="204" spans="1:21" x14ac:dyDescent="0.35">
      <c r="A204" s="10" t="s">
        <v>786</v>
      </c>
      <c r="B204" s="10" t="s">
        <v>787</v>
      </c>
      <c r="C204" s="10" t="s">
        <v>261</v>
      </c>
      <c r="D204" s="10" t="s">
        <v>262</v>
      </c>
      <c r="E204" s="10" t="s">
        <v>788</v>
      </c>
      <c r="F204" s="10" t="s">
        <v>789</v>
      </c>
      <c r="G204" s="60">
        <v>1620000</v>
      </c>
      <c r="H204" s="60">
        <v>1620000</v>
      </c>
      <c r="I204" s="60">
        <v>0</v>
      </c>
      <c r="J204" s="60">
        <v>0</v>
      </c>
      <c r="K204" s="60">
        <v>0</v>
      </c>
      <c r="L204" s="60">
        <v>316066.24</v>
      </c>
      <c r="M204" s="60">
        <v>730309.18</v>
      </c>
      <c r="N204" s="60">
        <v>573624.58000000007</v>
      </c>
      <c r="O204" s="60">
        <v>0</v>
      </c>
      <c r="P204" s="60">
        <v>0</v>
      </c>
      <c r="Q204" s="60">
        <v>0</v>
      </c>
      <c r="R204" s="60">
        <v>0</v>
      </c>
      <c r="S204" s="60">
        <v>0</v>
      </c>
      <c r="T204" s="60">
        <v>0</v>
      </c>
      <c r="U204" s="60">
        <v>0</v>
      </c>
    </row>
    <row r="205" spans="1:21" x14ac:dyDescent="0.35">
      <c r="A205" s="10" t="s">
        <v>790</v>
      </c>
      <c r="B205" s="10" t="s">
        <v>791</v>
      </c>
      <c r="C205" s="10" t="s">
        <v>101</v>
      </c>
      <c r="D205" s="10" t="s">
        <v>107</v>
      </c>
      <c r="E205" s="10" t="s">
        <v>792</v>
      </c>
      <c r="F205" s="10" t="s">
        <v>793</v>
      </c>
      <c r="G205" s="60">
        <v>2390340.98</v>
      </c>
      <c r="H205" s="60">
        <v>2390340.98</v>
      </c>
      <c r="I205" s="60">
        <v>0</v>
      </c>
      <c r="J205" s="60">
        <v>0</v>
      </c>
      <c r="K205" s="60">
        <v>0</v>
      </c>
      <c r="L205" s="60">
        <v>50000</v>
      </c>
      <c r="M205" s="60">
        <v>150000</v>
      </c>
      <c r="N205" s="60">
        <v>500000</v>
      </c>
      <c r="O205" s="60">
        <v>1000000</v>
      </c>
      <c r="P205" s="60">
        <v>690340.98</v>
      </c>
      <c r="Q205" s="60">
        <v>0</v>
      </c>
      <c r="R205" s="60">
        <v>0</v>
      </c>
      <c r="S205" s="60">
        <v>0</v>
      </c>
      <c r="T205" s="60">
        <v>0</v>
      </c>
      <c r="U205" s="60">
        <v>0</v>
      </c>
    </row>
    <row r="206" spans="1:21" x14ac:dyDescent="0.35">
      <c r="A206" s="10" t="s">
        <v>794</v>
      </c>
      <c r="B206" s="10" t="s">
        <v>795</v>
      </c>
      <c r="C206" s="10" t="s">
        <v>261</v>
      </c>
      <c r="D206" s="10" t="s">
        <v>262</v>
      </c>
      <c r="E206" s="10" t="s">
        <v>796</v>
      </c>
      <c r="F206" s="10" t="s">
        <v>797</v>
      </c>
      <c r="G206" s="60">
        <v>3690000</v>
      </c>
      <c r="H206" s="60">
        <v>3450000</v>
      </c>
      <c r="I206" s="60">
        <v>240000</v>
      </c>
      <c r="J206" s="60">
        <v>0</v>
      </c>
      <c r="K206" s="60">
        <v>0</v>
      </c>
      <c r="L206" s="60">
        <v>0</v>
      </c>
      <c r="M206" s="60">
        <v>860000</v>
      </c>
      <c r="N206" s="60">
        <v>1210000</v>
      </c>
      <c r="O206" s="60">
        <v>860000</v>
      </c>
      <c r="P206" s="60">
        <v>520000</v>
      </c>
      <c r="Q206" s="60">
        <v>0</v>
      </c>
      <c r="R206" s="60">
        <v>0</v>
      </c>
      <c r="S206" s="60">
        <v>0</v>
      </c>
      <c r="T206" s="60">
        <v>0</v>
      </c>
      <c r="U206" s="60">
        <v>0</v>
      </c>
    </row>
    <row r="207" spans="1:21" x14ac:dyDescent="0.35">
      <c r="A207" s="10" t="s">
        <v>798</v>
      </c>
      <c r="B207" s="10" t="s">
        <v>791</v>
      </c>
      <c r="C207" s="10" t="s">
        <v>101</v>
      </c>
      <c r="D207" s="10" t="s">
        <v>107</v>
      </c>
      <c r="E207" s="10" t="s">
        <v>799</v>
      </c>
      <c r="F207" s="10" t="s">
        <v>800</v>
      </c>
      <c r="G207" s="60">
        <v>9227026.2899999991</v>
      </c>
      <c r="H207" s="60">
        <v>9227026.2899999991</v>
      </c>
      <c r="I207" s="60">
        <v>0</v>
      </c>
      <c r="J207" s="60">
        <v>0</v>
      </c>
      <c r="K207" s="60">
        <v>0</v>
      </c>
      <c r="L207" s="60">
        <v>250000</v>
      </c>
      <c r="M207" s="60">
        <v>600000</v>
      </c>
      <c r="N207" s="60">
        <v>2000000</v>
      </c>
      <c r="O207" s="60">
        <v>3500000</v>
      </c>
      <c r="P207" s="60">
        <v>2877026.29</v>
      </c>
      <c r="Q207" s="60">
        <v>0</v>
      </c>
      <c r="R207" s="60">
        <v>0</v>
      </c>
      <c r="S207" s="60">
        <v>0</v>
      </c>
      <c r="T207" s="60">
        <v>0</v>
      </c>
      <c r="U207" s="60">
        <v>0</v>
      </c>
    </row>
    <row r="208" spans="1:21" x14ac:dyDescent="0.35">
      <c r="A208" s="10" t="s">
        <v>801</v>
      </c>
      <c r="B208" s="10" t="s">
        <v>791</v>
      </c>
      <c r="C208" s="10" t="s">
        <v>101</v>
      </c>
      <c r="D208" s="10" t="s">
        <v>107</v>
      </c>
      <c r="E208" s="10" t="s">
        <v>802</v>
      </c>
      <c r="F208" s="10" t="s">
        <v>803</v>
      </c>
      <c r="G208" s="60">
        <v>11966910.189999999</v>
      </c>
      <c r="H208" s="60">
        <v>11966910.189999999</v>
      </c>
      <c r="I208" s="60">
        <v>0</v>
      </c>
      <c r="J208" s="60">
        <v>0</v>
      </c>
      <c r="K208" s="60">
        <v>0</v>
      </c>
      <c r="L208" s="60">
        <v>300000</v>
      </c>
      <c r="M208" s="60">
        <v>750000</v>
      </c>
      <c r="N208" s="60">
        <v>2800000</v>
      </c>
      <c r="O208" s="60">
        <v>4500000</v>
      </c>
      <c r="P208" s="60">
        <v>3616910.19</v>
      </c>
      <c r="Q208" s="60">
        <v>0</v>
      </c>
      <c r="R208" s="60">
        <v>0</v>
      </c>
      <c r="S208" s="60">
        <v>0</v>
      </c>
      <c r="T208" s="60">
        <v>0</v>
      </c>
      <c r="U208" s="60">
        <v>0</v>
      </c>
    </row>
    <row r="209" spans="1:21" x14ac:dyDescent="0.35">
      <c r="A209" s="10" t="s">
        <v>804</v>
      </c>
      <c r="B209" s="10" t="s">
        <v>331</v>
      </c>
      <c r="C209" s="10" t="s">
        <v>101</v>
      </c>
      <c r="D209" s="10" t="s">
        <v>107</v>
      </c>
      <c r="E209" s="10" t="s">
        <v>805</v>
      </c>
      <c r="F209" s="10" t="s">
        <v>806</v>
      </c>
      <c r="G209" s="60">
        <v>8995000</v>
      </c>
      <c r="H209" s="60">
        <v>8995000</v>
      </c>
      <c r="I209" s="60">
        <v>0</v>
      </c>
      <c r="J209" s="60">
        <v>0</v>
      </c>
      <c r="K209" s="60">
        <v>0</v>
      </c>
      <c r="L209" s="60">
        <v>4099500</v>
      </c>
      <c r="M209" s="60">
        <v>3500000</v>
      </c>
      <c r="N209" s="60">
        <v>1395500</v>
      </c>
      <c r="O209" s="60">
        <v>0</v>
      </c>
      <c r="P209" s="60">
        <v>0</v>
      </c>
      <c r="Q209" s="60">
        <v>0</v>
      </c>
      <c r="R209" s="60">
        <v>0</v>
      </c>
      <c r="S209" s="60">
        <v>0</v>
      </c>
      <c r="T209" s="60">
        <v>0</v>
      </c>
      <c r="U209" s="60">
        <v>0</v>
      </c>
    </row>
    <row r="210" spans="1:21" x14ac:dyDescent="0.35">
      <c r="A210" s="10" t="s">
        <v>807</v>
      </c>
      <c r="B210" s="10" t="s">
        <v>808</v>
      </c>
      <c r="C210" s="10" t="s">
        <v>127</v>
      </c>
      <c r="D210" s="10" t="s">
        <v>168</v>
      </c>
      <c r="E210" s="10" t="s">
        <v>809</v>
      </c>
      <c r="F210" s="10" t="s">
        <v>810</v>
      </c>
      <c r="G210" s="60">
        <v>1000000</v>
      </c>
      <c r="H210" s="60">
        <v>1000000</v>
      </c>
      <c r="I210" s="60">
        <v>0</v>
      </c>
      <c r="J210" s="60">
        <v>0</v>
      </c>
      <c r="K210" s="60">
        <v>0</v>
      </c>
      <c r="L210" s="60">
        <v>500000</v>
      </c>
      <c r="M210" s="60">
        <v>500000</v>
      </c>
      <c r="N210" s="60">
        <v>0</v>
      </c>
      <c r="O210" s="60">
        <v>0</v>
      </c>
      <c r="P210" s="60">
        <v>0</v>
      </c>
      <c r="Q210" s="60">
        <v>0</v>
      </c>
      <c r="R210" s="60">
        <v>0</v>
      </c>
      <c r="S210" s="60">
        <v>0</v>
      </c>
      <c r="T210" s="60">
        <v>0</v>
      </c>
      <c r="U210" s="60">
        <v>0</v>
      </c>
    </row>
    <row r="211" spans="1:21" x14ac:dyDescent="0.35">
      <c r="A211" s="10" t="s">
        <v>811</v>
      </c>
      <c r="B211" s="10" t="s">
        <v>812</v>
      </c>
      <c r="C211" s="10" t="s">
        <v>501</v>
      </c>
      <c r="D211" s="10" t="s">
        <v>813</v>
      </c>
      <c r="E211" s="10" t="s">
        <v>814</v>
      </c>
      <c r="F211" s="10" t="s">
        <v>815</v>
      </c>
      <c r="G211" s="60">
        <v>3800000</v>
      </c>
      <c r="H211" s="60">
        <v>3800000</v>
      </c>
      <c r="I211" s="60">
        <v>0</v>
      </c>
      <c r="J211" s="60">
        <v>0</v>
      </c>
      <c r="K211" s="60">
        <v>0</v>
      </c>
      <c r="L211" s="60">
        <v>500000</v>
      </c>
      <c r="M211" s="60">
        <v>1000000</v>
      </c>
      <c r="N211" s="60">
        <v>500000</v>
      </c>
      <c r="O211" s="60">
        <v>500000</v>
      </c>
      <c r="P211" s="60">
        <v>500000</v>
      </c>
      <c r="Q211" s="60">
        <v>800000</v>
      </c>
      <c r="R211" s="60">
        <v>0</v>
      </c>
      <c r="S211" s="60">
        <v>0</v>
      </c>
      <c r="T211" s="60">
        <v>0</v>
      </c>
      <c r="U211" s="60">
        <v>0</v>
      </c>
    </row>
    <row r="212" spans="1:21" x14ac:dyDescent="0.35">
      <c r="A212" s="10" t="s">
        <v>816</v>
      </c>
      <c r="B212" s="10" t="s">
        <v>817</v>
      </c>
      <c r="C212" s="10" t="s">
        <v>101</v>
      </c>
      <c r="D212" s="10" t="s">
        <v>107</v>
      </c>
      <c r="E212" s="10" t="s">
        <v>75</v>
      </c>
      <c r="F212" s="10" t="s">
        <v>818</v>
      </c>
      <c r="G212" s="60">
        <v>81169472.900000006</v>
      </c>
      <c r="H212" s="60">
        <v>71276972.900000006</v>
      </c>
      <c r="I212" s="60">
        <v>9892500</v>
      </c>
      <c r="J212" s="60">
        <v>0</v>
      </c>
      <c r="K212" s="60">
        <v>0</v>
      </c>
      <c r="L212" s="60">
        <v>7167697.29</v>
      </c>
      <c r="M212" s="60">
        <v>10000000</v>
      </c>
      <c r="N212" s="60">
        <v>15000000</v>
      </c>
      <c r="O212" s="60">
        <v>13935394.58</v>
      </c>
      <c r="P212" s="60">
        <v>10000000</v>
      </c>
      <c r="Q212" s="60">
        <v>8670789.1600000001</v>
      </c>
      <c r="R212" s="60">
        <v>6503091.8700000001</v>
      </c>
      <c r="S212" s="60">
        <v>0</v>
      </c>
      <c r="T212" s="60">
        <v>0</v>
      </c>
      <c r="U212" s="60">
        <v>0</v>
      </c>
    </row>
    <row r="213" spans="1:21" x14ac:dyDescent="0.35">
      <c r="A213" s="10" t="s">
        <v>819</v>
      </c>
      <c r="B213" s="10" t="s">
        <v>820</v>
      </c>
      <c r="C213" s="10" t="s">
        <v>101</v>
      </c>
      <c r="D213" s="10" t="s">
        <v>107</v>
      </c>
      <c r="E213" s="10" t="s">
        <v>75</v>
      </c>
      <c r="F213" s="10" t="s">
        <v>821</v>
      </c>
      <c r="G213" s="60">
        <v>242383885.52000001</v>
      </c>
      <c r="H213" s="60">
        <v>69685000</v>
      </c>
      <c r="I213" s="60">
        <v>172698885.52000001</v>
      </c>
      <c r="J213" s="60">
        <v>0</v>
      </c>
      <c r="K213" s="60">
        <v>0</v>
      </c>
      <c r="L213" s="60">
        <v>4822011</v>
      </c>
      <c r="M213" s="60">
        <v>12101178</v>
      </c>
      <c r="N213" s="60">
        <v>14110811</v>
      </c>
      <c r="O213" s="60">
        <v>11501000</v>
      </c>
      <c r="P213" s="60">
        <v>15560000</v>
      </c>
      <c r="Q213" s="60">
        <v>7000000</v>
      </c>
      <c r="R213" s="60">
        <v>4000000</v>
      </c>
      <c r="S213" s="60">
        <v>590000</v>
      </c>
      <c r="T213" s="60">
        <v>0</v>
      </c>
      <c r="U213" s="60">
        <v>0</v>
      </c>
    </row>
    <row r="214" spans="1:21" x14ac:dyDescent="0.35">
      <c r="A214" s="10" t="s">
        <v>822</v>
      </c>
      <c r="B214" s="10" t="s">
        <v>67</v>
      </c>
      <c r="C214" s="10" t="s">
        <v>261</v>
      </c>
      <c r="D214" s="10" t="s">
        <v>313</v>
      </c>
      <c r="E214" s="10" t="s">
        <v>75</v>
      </c>
      <c r="F214" s="10" t="s">
        <v>823</v>
      </c>
      <c r="G214" s="60">
        <v>51362002.840000004</v>
      </c>
      <c r="H214" s="60">
        <v>51362002.840000004</v>
      </c>
      <c r="I214" s="60">
        <v>0</v>
      </c>
      <c r="J214" s="60">
        <v>0</v>
      </c>
      <c r="K214" s="60">
        <v>0</v>
      </c>
      <c r="L214" s="60">
        <v>1500000</v>
      </c>
      <c r="M214" s="60">
        <v>4000000</v>
      </c>
      <c r="N214" s="60">
        <v>5000000</v>
      </c>
      <c r="O214" s="60">
        <v>5712000</v>
      </c>
      <c r="P214" s="60">
        <v>8000000</v>
      </c>
      <c r="Q214" s="60">
        <v>8000000</v>
      </c>
      <c r="R214" s="60">
        <v>8000000</v>
      </c>
      <c r="S214" s="60">
        <v>8000002.8399999999</v>
      </c>
      <c r="T214" s="60">
        <v>1900000</v>
      </c>
      <c r="U214" s="60">
        <v>1250000</v>
      </c>
    </row>
    <row r="215" spans="1:21" x14ac:dyDescent="0.35">
      <c r="A215" s="10" t="s">
        <v>824</v>
      </c>
      <c r="B215" s="10" t="s">
        <v>825</v>
      </c>
      <c r="C215" s="10" t="s">
        <v>101</v>
      </c>
      <c r="D215" s="10" t="s">
        <v>107</v>
      </c>
      <c r="E215" s="10" t="s">
        <v>75</v>
      </c>
      <c r="F215" s="10" t="s">
        <v>826</v>
      </c>
      <c r="G215" s="60">
        <v>11336100</v>
      </c>
      <c r="H215" s="60">
        <v>8600000</v>
      </c>
      <c r="I215" s="60">
        <v>2736100</v>
      </c>
      <c r="J215" s="60">
        <v>0</v>
      </c>
      <c r="K215" s="60">
        <v>0</v>
      </c>
      <c r="L215" s="60">
        <v>1640000</v>
      </c>
      <c r="M215" s="60">
        <v>3270000</v>
      </c>
      <c r="N215" s="60">
        <v>2990000</v>
      </c>
      <c r="O215" s="60">
        <v>700000</v>
      </c>
      <c r="P215" s="60">
        <v>0</v>
      </c>
      <c r="Q215" s="60">
        <v>0</v>
      </c>
      <c r="R215" s="60">
        <v>0</v>
      </c>
      <c r="S215" s="60">
        <v>0</v>
      </c>
      <c r="T215" s="60">
        <v>0</v>
      </c>
      <c r="U215" s="60">
        <v>0</v>
      </c>
    </row>
    <row r="216" spans="1:21" x14ac:dyDescent="0.35">
      <c r="A216" s="10" t="s">
        <v>827</v>
      </c>
      <c r="B216" s="10" t="s">
        <v>680</v>
      </c>
      <c r="C216" s="10" t="s">
        <v>60</v>
      </c>
      <c r="D216" s="10" t="s">
        <v>61</v>
      </c>
      <c r="E216" s="10" t="s">
        <v>75</v>
      </c>
      <c r="F216" s="10" t="s">
        <v>828</v>
      </c>
      <c r="G216" s="60">
        <v>48334503.310000002</v>
      </c>
      <c r="H216" s="60">
        <v>45524503.310000002</v>
      </c>
      <c r="I216" s="60">
        <v>2810000</v>
      </c>
      <c r="J216" s="60">
        <v>0</v>
      </c>
      <c r="K216" s="60">
        <v>0</v>
      </c>
      <c r="L216" s="60">
        <v>11825282.619999999</v>
      </c>
      <c r="M216" s="60">
        <v>20825923.940000001</v>
      </c>
      <c r="N216" s="60">
        <v>10273296.75</v>
      </c>
      <c r="O216" s="60">
        <v>2600000</v>
      </c>
      <c r="P216" s="60">
        <v>0</v>
      </c>
      <c r="Q216" s="60">
        <v>0</v>
      </c>
      <c r="R216" s="60">
        <v>0</v>
      </c>
      <c r="S216" s="60">
        <v>0</v>
      </c>
      <c r="T216" s="60">
        <v>0</v>
      </c>
      <c r="U216" s="60">
        <v>0</v>
      </c>
    </row>
    <row r="217" spans="1:21" x14ac:dyDescent="0.35">
      <c r="A217" s="10" t="s">
        <v>829</v>
      </c>
      <c r="B217" s="10" t="s">
        <v>830</v>
      </c>
      <c r="C217" s="10" t="s">
        <v>111</v>
      </c>
      <c r="D217" s="10" t="s">
        <v>112</v>
      </c>
      <c r="E217" s="10" t="s">
        <v>75</v>
      </c>
      <c r="F217" s="10" t="s">
        <v>831</v>
      </c>
      <c r="G217" s="60">
        <v>194016104.78999999</v>
      </c>
      <c r="H217" s="60">
        <v>187473192.00999999</v>
      </c>
      <c r="I217" s="60">
        <v>6542912.7800000003</v>
      </c>
      <c r="J217" s="60">
        <v>0</v>
      </c>
      <c r="K217" s="60">
        <v>0</v>
      </c>
      <c r="L217" s="60">
        <v>5000000</v>
      </c>
      <c r="M217" s="60">
        <v>15000000</v>
      </c>
      <c r="N217" s="60">
        <v>20000000</v>
      </c>
      <c r="O217" s="60">
        <v>25000000</v>
      </c>
      <c r="P217" s="60">
        <v>25000000</v>
      </c>
      <c r="Q217" s="60">
        <v>25000000</v>
      </c>
      <c r="R217" s="60">
        <v>25000000</v>
      </c>
      <c r="S217" s="60">
        <v>15000000</v>
      </c>
      <c r="T217" s="60">
        <v>16000000</v>
      </c>
      <c r="U217" s="60">
        <v>16473192.01</v>
      </c>
    </row>
    <row r="218" spans="1:21" x14ac:dyDescent="0.35">
      <c r="A218" s="10" t="s">
        <v>832</v>
      </c>
      <c r="B218" s="10" t="s">
        <v>680</v>
      </c>
      <c r="C218" s="10" t="s">
        <v>101</v>
      </c>
      <c r="D218" s="10" t="s">
        <v>833</v>
      </c>
      <c r="E218" s="10" t="s">
        <v>75</v>
      </c>
      <c r="F218" s="10" t="s">
        <v>834</v>
      </c>
      <c r="G218" s="60">
        <v>13851508.689999999</v>
      </c>
      <c r="H218" s="60">
        <v>13851508.689999999</v>
      </c>
      <c r="I218" s="60">
        <v>0</v>
      </c>
      <c r="J218" s="60">
        <v>0</v>
      </c>
      <c r="K218" s="60">
        <v>0</v>
      </c>
      <c r="L218" s="60">
        <v>801508.69</v>
      </c>
      <c r="M218" s="60">
        <v>5240000</v>
      </c>
      <c r="N218" s="60">
        <v>4260000</v>
      </c>
      <c r="O218" s="60">
        <v>1150000</v>
      </c>
      <c r="P218" s="60">
        <v>800000</v>
      </c>
      <c r="Q218" s="60">
        <v>800000</v>
      </c>
      <c r="R218" s="60">
        <v>800000</v>
      </c>
      <c r="S218" s="60">
        <v>0</v>
      </c>
      <c r="T218" s="60">
        <v>0</v>
      </c>
      <c r="U218" s="60">
        <v>0</v>
      </c>
    </row>
    <row r="219" spans="1:21" x14ac:dyDescent="0.35">
      <c r="A219" s="10" t="s">
        <v>835</v>
      </c>
      <c r="B219" s="10" t="s">
        <v>680</v>
      </c>
      <c r="C219" s="10" t="s">
        <v>501</v>
      </c>
      <c r="D219" s="10" t="s">
        <v>813</v>
      </c>
      <c r="E219" s="10" t="s">
        <v>75</v>
      </c>
      <c r="F219" s="10" t="s">
        <v>836</v>
      </c>
      <c r="G219" s="60">
        <v>4600000</v>
      </c>
      <c r="H219" s="60">
        <v>4600000</v>
      </c>
      <c r="I219" s="60">
        <v>0</v>
      </c>
      <c r="J219" s="60">
        <v>0</v>
      </c>
      <c r="K219" s="60">
        <v>0</v>
      </c>
      <c r="L219" s="60">
        <v>1450000</v>
      </c>
      <c r="M219" s="60">
        <v>2200000</v>
      </c>
      <c r="N219" s="60">
        <v>950000</v>
      </c>
      <c r="O219" s="60">
        <v>0</v>
      </c>
      <c r="P219" s="60">
        <v>0</v>
      </c>
      <c r="Q219" s="60">
        <v>0</v>
      </c>
      <c r="R219" s="60">
        <v>0</v>
      </c>
      <c r="S219" s="60">
        <v>0</v>
      </c>
      <c r="T219" s="60">
        <v>0</v>
      </c>
      <c r="U219" s="60">
        <v>0</v>
      </c>
    </row>
    <row r="220" spans="1:21" x14ac:dyDescent="0.35">
      <c r="A220" s="10" t="s">
        <v>837</v>
      </c>
      <c r="B220" s="10" t="s">
        <v>680</v>
      </c>
      <c r="C220" s="10" t="s">
        <v>80</v>
      </c>
      <c r="D220" s="10" t="s">
        <v>81</v>
      </c>
      <c r="E220" s="10" t="s">
        <v>75</v>
      </c>
      <c r="F220" s="10" t="s">
        <v>838</v>
      </c>
      <c r="G220" s="60">
        <v>27727350.210000001</v>
      </c>
      <c r="H220" s="60">
        <v>24327988</v>
      </c>
      <c r="I220" s="60">
        <v>3399362.21</v>
      </c>
      <c r="J220" s="60">
        <v>0</v>
      </c>
      <c r="K220" s="60">
        <v>0</v>
      </c>
      <c r="L220" s="60">
        <v>6520794.9100000001</v>
      </c>
      <c r="M220" s="60">
        <v>12106975.4</v>
      </c>
      <c r="N220" s="60">
        <v>4702162.29</v>
      </c>
      <c r="O220" s="60">
        <v>998055.4</v>
      </c>
      <c r="P220" s="60">
        <v>0</v>
      </c>
      <c r="Q220" s="60">
        <v>0</v>
      </c>
      <c r="R220" s="60">
        <v>0</v>
      </c>
      <c r="S220" s="60">
        <v>0</v>
      </c>
      <c r="T220" s="60">
        <v>0</v>
      </c>
      <c r="U220" s="60">
        <v>0</v>
      </c>
    </row>
    <row r="221" spans="1:21" x14ac:dyDescent="0.35">
      <c r="A221" s="10" t="s">
        <v>839</v>
      </c>
      <c r="B221" s="10" t="s">
        <v>680</v>
      </c>
      <c r="C221" s="10" t="s">
        <v>261</v>
      </c>
      <c r="D221" s="10" t="s">
        <v>365</v>
      </c>
      <c r="E221" s="10" t="s">
        <v>75</v>
      </c>
      <c r="F221" s="10" t="s">
        <v>840</v>
      </c>
      <c r="G221" s="60">
        <v>17575000</v>
      </c>
      <c r="H221" s="60">
        <v>17575000</v>
      </c>
      <c r="I221" s="60">
        <v>0</v>
      </c>
      <c r="J221" s="60">
        <v>0</v>
      </c>
      <c r="K221" s="60">
        <v>0</v>
      </c>
      <c r="L221" s="60">
        <v>1475000</v>
      </c>
      <c r="M221" s="60">
        <v>6200000</v>
      </c>
      <c r="N221" s="60">
        <v>6400000</v>
      </c>
      <c r="O221" s="60">
        <v>1500000</v>
      </c>
      <c r="P221" s="60">
        <v>1300000</v>
      </c>
      <c r="Q221" s="60">
        <v>700000</v>
      </c>
      <c r="R221" s="60">
        <v>0</v>
      </c>
      <c r="S221" s="60">
        <v>0</v>
      </c>
      <c r="T221" s="60">
        <v>0</v>
      </c>
      <c r="U221" s="60">
        <v>0</v>
      </c>
    </row>
    <row r="222" spans="1:21" x14ac:dyDescent="0.35">
      <c r="A222" s="10" t="s">
        <v>841</v>
      </c>
      <c r="B222" s="10" t="s">
        <v>67</v>
      </c>
      <c r="C222" s="10" t="s">
        <v>842</v>
      </c>
      <c r="D222" s="10" t="s">
        <v>843</v>
      </c>
      <c r="E222" s="10" t="s">
        <v>75</v>
      </c>
      <c r="F222" s="10" t="s">
        <v>844</v>
      </c>
      <c r="G222" s="60">
        <v>22600000</v>
      </c>
      <c r="H222" s="60">
        <v>22600000</v>
      </c>
      <c r="I222" s="60">
        <v>0</v>
      </c>
      <c r="J222" s="60">
        <v>0</v>
      </c>
      <c r="K222" s="60">
        <v>0</v>
      </c>
      <c r="L222" s="60">
        <v>3000000</v>
      </c>
      <c r="M222" s="60">
        <v>3000000</v>
      </c>
      <c r="N222" s="60">
        <v>3000000</v>
      </c>
      <c r="O222" s="60">
        <v>3000000</v>
      </c>
      <c r="P222" s="60">
        <v>3000000</v>
      </c>
      <c r="Q222" s="60">
        <v>3000000</v>
      </c>
      <c r="R222" s="60">
        <v>3000000</v>
      </c>
      <c r="S222" s="60">
        <v>1600000</v>
      </c>
      <c r="T222" s="60">
        <v>0</v>
      </c>
      <c r="U222" s="60">
        <v>0</v>
      </c>
    </row>
    <row r="223" spans="1:21" x14ac:dyDescent="0.35">
      <c r="A223" s="10" t="s">
        <v>845</v>
      </c>
      <c r="B223" s="10" t="s">
        <v>59</v>
      </c>
      <c r="C223" s="10" t="s">
        <v>60</v>
      </c>
      <c r="D223" s="10" t="s">
        <v>61</v>
      </c>
      <c r="E223" s="10" t="s">
        <v>75</v>
      </c>
      <c r="F223" s="10" t="s">
        <v>846</v>
      </c>
      <c r="G223" s="60">
        <v>24879705</v>
      </c>
      <c r="H223" s="60">
        <v>24879705</v>
      </c>
      <c r="I223" s="60">
        <v>0</v>
      </c>
      <c r="J223" s="60">
        <v>0</v>
      </c>
      <c r="K223" s="60">
        <v>0</v>
      </c>
      <c r="L223" s="60">
        <v>2487970.5</v>
      </c>
      <c r="M223" s="60">
        <v>2700000</v>
      </c>
      <c r="N223" s="60">
        <v>8000000</v>
      </c>
      <c r="O223" s="60">
        <v>6000000</v>
      </c>
      <c r="P223" s="60">
        <v>5000000</v>
      </c>
      <c r="Q223" s="60">
        <v>691734.5</v>
      </c>
      <c r="R223" s="60">
        <v>0</v>
      </c>
      <c r="S223" s="60">
        <v>0</v>
      </c>
      <c r="T223" s="60">
        <v>0</v>
      </c>
      <c r="U223" s="60">
        <v>0</v>
      </c>
    </row>
    <row r="224" spans="1:21" x14ac:dyDescent="0.35">
      <c r="A224" s="10" t="s">
        <v>847</v>
      </c>
      <c r="B224" s="10" t="s">
        <v>275</v>
      </c>
      <c r="C224" s="10" t="s">
        <v>241</v>
      </c>
      <c r="D224" s="10" t="s">
        <v>242</v>
      </c>
      <c r="E224" s="10" t="s">
        <v>848</v>
      </c>
      <c r="F224" s="10" t="s">
        <v>849</v>
      </c>
      <c r="G224" s="60">
        <v>3320000</v>
      </c>
      <c r="H224" s="60">
        <v>3320000</v>
      </c>
      <c r="I224" s="60">
        <v>0</v>
      </c>
      <c r="J224" s="60">
        <v>0</v>
      </c>
      <c r="K224" s="60">
        <v>0</v>
      </c>
      <c r="L224" s="60">
        <v>200000</v>
      </c>
      <c r="M224" s="60">
        <v>80000</v>
      </c>
      <c r="N224" s="60">
        <v>640000</v>
      </c>
      <c r="O224" s="60">
        <v>1200000</v>
      </c>
      <c r="P224" s="60">
        <v>1200000</v>
      </c>
      <c r="Q224" s="60">
        <v>0</v>
      </c>
      <c r="R224" s="60">
        <v>0</v>
      </c>
      <c r="S224" s="60">
        <v>0</v>
      </c>
      <c r="T224" s="60">
        <v>0</v>
      </c>
      <c r="U224" s="60">
        <v>0</v>
      </c>
    </row>
    <row r="225" spans="1:21" x14ac:dyDescent="0.35">
      <c r="A225" s="10" t="s">
        <v>850</v>
      </c>
      <c r="B225" s="10" t="s">
        <v>851</v>
      </c>
      <c r="C225" s="10" t="s">
        <v>45</v>
      </c>
      <c r="D225" s="10" t="s">
        <v>46</v>
      </c>
      <c r="E225" s="10" t="s">
        <v>852</v>
      </c>
      <c r="F225" s="10" t="s">
        <v>853</v>
      </c>
      <c r="G225" s="60">
        <v>21120000</v>
      </c>
      <c r="H225" s="60">
        <v>21120000</v>
      </c>
      <c r="I225" s="60">
        <v>0</v>
      </c>
      <c r="J225" s="60">
        <v>0</v>
      </c>
      <c r="K225" s="60">
        <v>0</v>
      </c>
      <c r="L225" s="60">
        <v>4024000</v>
      </c>
      <c r="M225" s="60">
        <v>8448000</v>
      </c>
      <c r="N225" s="60">
        <v>8648000</v>
      </c>
      <c r="O225" s="60">
        <v>0</v>
      </c>
      <c r="P225" s="60">
        <v>0</v>
      </c>
      <c r="Q225" s="60">
        <v>0</v>
      </c>
      <c r="R225" s="60">
        <v>0</v>
      </c>
      <c r="S225" s="60">
        <v>0</v>
      </c>
      <c r="T225" s="60">
        <v>0</v>
      </c>
      <c r="U225" s="60">
        <v>0</v>
      </c>
    </row>
    <row r="226" spans="1:21" x14ac:dyDescent="0.35">
      <c r="A226" s="10" t="s">
        <v>854</v>
      </c>
      <c r="B226" s="10" t="s">
        <v>172</v>
      </c>
      <c r="C226" s="10" t="s">
        <v>101</v>
      </c>
      <c r="D226" s="10" t="s">
        <v>102</v>
      </c>
      <c r="E226" s="10" t="s">
        <v>855</v>
      </c>
      <c r="F226" s="10" t="s">
        <v>856</v>
      </c>
      <c r="G226" s="60">
        <v>4600000</v>
      </c>
      <c r="H226" s="60">
        <v>4600000</v>
      </c>
      <c r="I226" s="60">
        <v>0</v>
      </c>
      <c r="J226" s="60">
        <v>0</v>
      </c>
      <c r="K226" s="60">
        <v>0</v>
      </c>
      <c r="L226" s="60">
        <v>1000000</v>
      </c>
      <c r="M226" s="60">
        <v>1000000</v>
      </c>
      <c r="N226" s="60">
        <v>1000000</v>
      </c>
      <c r="O226" s="60">
        <v>1000000</v>
      </c>
      <c r="P226" s="60">
        <v>600000</v>
      </c>
      <c r="Q226" s="60">
        <v>0</v>
      </c>
      <c r="R226" s="60">
        <v>0</v>
      </c>
      <c r="S226" s="60">
        <v>0</v>
      </c>
      <c r="T226" s="60">
        <v>0</v>
      </c>
      <c r="U226" s="60">
        <v>0</v>
      </c>
    </row>
    <row r="227" spans="1:21" x14ac:dyDescent="0.35">
      <c r="A227" s="10" t="s">
        <v>857</v>
      </c>
      <c r="B227" s="10" t="s">
        <v>387</v>
      </c>
      <c r="C227" s="10" t="s">
        <v>261</v>
      </c>
      <c r="D227" s="10" t="s">
        <v>365</v>
      </c>
      <c r="E227" s="10" t="s">
        <v>858</v>
      </c>
      <c r="F227" s="10" t="s">
        <v>859</v>
      </c>
      <c r="G227" s="60">
        <v>3150000</v>
      </c>
      <c r="H227" s="60">
        <v>3150000</v>
      </c>
      <c r="I227" s="60">
        <v>0</v>
      </c>
      <c r="J227" s="60">
        <v>0</v>
      </c>
      <c r="K227" s="60">
        <v>0</v>
      </c>
      <c r="L227" s="60">
        <v>150000</v>
      </c>
      <c r="M227" s="60">
        <v>500000</v>
      </c>
      <c r="N227" s="60">
        <v>2000000</v>
      </c>
      <c r="O227" s="60">
        <v>500000</v>
      </c>
      <c r="P227" s="60">
        <v>0</v>
      </c>
      <c r="Q227" s="60">
        <v>0</v>
      </c>
      <c r="R227" s="60">
        <v>0</v>
      </c>
      <c r="S227" s="60">
        <v>0</v>
      </c>
      <c r="T227" s="60">
        <v>0</v>
      </c>
      <c r="U227" s="60">
        <v>0</v>
      </c>
    </row>
    <row r="228" spans="1:21" x14ac:dyDescent="0.35">
      <c r="G228" s="50">
        <f>SUBTOTAL(9,G3:G227)</f>
        <v>3162467985.7300005</v>
      </c>
      <c r="H228" s="50">
        <f>SUBTOTAL(9,H3:H227)</f>
        <v>2313545282.6100001</v>
      </c>
      <c r="I228" s="50">
        <f>SUBTOTAL(9,I3:I227)</f>
        <v>848922703.12</v>
      </c>
      <c r="J228" s="51"/>
      <c r="K228" s="51">
        <f t="shared" ref="K228:U228" si="0">+SUBTOTAL(9,K3:K227)</f>
        <v>11138758.15</v>
      </c>
      <c r="L228" s="51">
        <f t="shared" si="0"/>
        <v>292047137.47000003</v>
      </c>
      <c r="M228" s="51">
        <f t="shared" si="0"/>
        <v>524027199.19999999</v>
      </c>
      <c r="N228" s="51">
        <f t="shared" si="0"/>
        <v>481195251.13000005</v>
      </c>
      <c r="O228" s="51">
        <f t="shared" si="0"/>
        <v>323672066.39999998</v>
      </c>
      <c r="P228" s="51">
        <f t="shared" si="0"/>
        <v>283615169.45999998</v>
      </c>
      <c r="Q228" s="51">
        <f t="shared" si="0"/>
        <v>178373348.67000002</v>
      </c>
      <c r="R228" s="51">
        <f t="shared" si="0"/>
        <v>115238182.28</v>
      </c>
      <c r="S228" s="51">
        <f t="shared" si="0"/>
        <v>57328327.840000004</v>
      </c>
      <c r="T228" s="51">
        <f t="shared" si="0"/>
        <v>26968325</v>
      </c>
      <c r="U228" s="51">
        <f t="shared" si="0"/>
        <v>19941517.009999998</v>
      </c>
    </row>
    <row r="229" spans="1:21" x14ac:dyDescent="0.35">
      <c r="I229"/>
      <c r="J229"/>
    </row>
    <row r="230" spans="1:21" x14ac:dyDescent="0.35">
      <c r="I230"/>
      <c r="J230"/>
    </row>
    <row r="231" spans="1:21" x14ac:dyDescent="0.35">
      <c r="I231"/>
      <c r="J231"/>
    </row>
    <row r="232" spans="1:21" x14ac:dyDescent="0.35">
      <c r="I232"/>
      <c r="J232"/>
    </row>
    <row r="233" spans="1:21" x14ac:dyDescent="0.35">
      <c r="I233"/>
      <c r="J233"/>
    </row>
    <row r="234" spans="1:21" ht="16.399999999999999" customHeight="1" x14ac:dyDescent="0.35">
      <c r="I234"/>
      <c r="J234"/>
    </row>
  </sheetData>
  <autoFilter ref="E1:E234" xr:uid="{8DAD7215-CFC1-4154-9D0E-93DE873A77CA}"/>
  <sortState xmlns:xlrd2="http://schemas.microsoft.com/office/spreadsheetml/2017/richdata2" ref="A3:U227">
    <sortCondition ref="A3:A227"/>
  </sortState>
  <mergeCells count="1">
    <mergeCell ref="A1:R1"/>
  </mergeCells>
  <conditionalFormatting sqref="A3:U226">
    <cfRule type="expression" dxfId="6" priority="46">
      <formula>AND(MOD(ROW()-3,2)=0, A3&lt;&gt;"", #REF!&lt;&gt;"", A3&lt;&gt;#REF!)</formula>
    </cfRule>
  </conditionalFormatting>
  <conditionalFormatting sqref="A3:U227">
    <cfRule type="expression" dxfId="5" priority="11">
      <formula>AND(MOD(ROW()-3,2)=1, A3&lt;&gt;"", #REF!&lt;&gt;"", A3&lt;&gt;#REF!)</formula>
    </cfRule>
  </conditionalFormatting>
  <conditionalFormatting sqref="A227:U227">
    <cfRule type="expression" dxfId="4" priority="1">
      <formula>AND(MOD(ROW()-3,2)=0, A227&lt;&gt;"", #REF!&lt;&gt;"", A227&lt;&gt;#REF!)</formula>
    </cfRule>
  </conditionalFormatting>
  <pageMargins left="0.70866141732283472" right="0.70866141732283472" top="0.74803149606299213" bottom="0.74803149606299213" header="0.31496062992125984" footer="0.31496062992125984"/>
  <pageSetup paperSize="8" scale="41" fitToHeight="0" orientation="landscape" r:id="rId1"/>
  <headerFoot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A2C26-F84B-4830-97B9-113315A67B62}">
  <sheetPr>
    <pageSetUpPr fitToPage="1"/>
  </sheetPr>
  <dimension ref="A1:O17"/>
  <sheetViews>
    <sheetView zoomScaleNormal="100" workbookViewId="0">
      <pane xSplit="1" ySplit="2" topLeftCell="H3" activePane="bottomRight" state="frozen"/>
      <selection activeCell="H454" sqref="H454:K454"/>
      <selection pane="topRight" activeCell="H454" sqref="H454:K454"/>
      <selection pane="bottomLeft" activeCell="H454" sqref="H454:K454"/>
      <selection pane="bottomRight" activeCell="R9" sqref="R9"/>
    </sheetView>
  </sheetViews>
  <sheetFormatPr defaultRowHeight="14.5" x14ac:dyDescent="0.35"/>
  <cols>
    <col min="1" max="1" width="16" customWidth="1"/>
    <col min="2" max="2" width="34.81640625" customWidth="1"/>
    <col min="3" max="3" width="30.453125" customWidth="1"/>
    <col min="4" max="4" width="33.81640625" customWidth="1"/>
    <col min="5" max="5" width="19.26953125" customWidth="1"/>
    <col min="6" max="6" width="87.7265625" customWidth="1"/>
    <col min="7" max="7" width="18.54296875" customWidth="1"/>
    <col min="8" max="8" width="21.81640625" customWidth="1"/>
    <col min="9" max="9" width="25.26953125" bestFit="1" customWidth="1"/>
    <col min="10" max="15" width="19.26953125" customWidth="1"/>
  </cols>
  <sheetData>
    <row r="1" spans="1:15" s="9" customFormat="1" ht="67.5" customHeight="1" x14ac:dyDescent="0.35">
      <c r="A1" s="94" t="s">
        <v>1020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15" s="7" customFormat="1" ht="31" x14ac:dyDescent="0.35">
      <c r="A2" s="4" t="s">
        <v>28</v>
      </c>
      <c r="B2" s="30" t="s">
        <v>29</v>
      </c>
      <c r="C2" s="30" t="s">
        <v>30</v>
      </c>
      <c r="D2" s="30" t="s">
        <v>31</v>
      </c>
      <c r="E2" s="30" t="s">
        <v>32</v>
      </c>
      <c r="F2" s="30" t="s">
        <v>971</v>
      </c>
      <c r="G2" s="31" t="s">
        <v>972</v>
      </c>
      <c r="H2" s="31" t="s">
        <v>973</v>
      </c>
      <c r="I2" s="31" t="s">
        <v>37</v>
      </c>
      <c r="J2" s="32">
        <v>2024</v>
      </c>
      <c r="K2" s="32">
        <v>2025</v>
      </c>
      <c r="L2" s="32">
        <v>2026</v>
      </c>
      <c r="M2" s="32">
        <v>2027</v>
      </c>
      <c r="N2" s="32">
        <v>2028</v>
      </c>
      <c r="O2" s="32">
        <v>2029</v>
      </c>
    </row>
    <row r="3" spans="1:15" ht="29" x14ac:dyDescent="0.35">
      <c r="A3" s="2" t="s">
        <v>974</v>
      </c>
      <c r="B3" s="2" t="s">
        <v>975</v>
      </c>
      <c r="C3" s="2" t="s">
        <v>60</v>
      </c>
      <c r="D3" s="2" t="s">
        <v>61</v>
      </c>
      <c r="E3" s="2" t="s">
        <v>75</v>
      </c>
      <c r="F3" s="2" t="s">
        <v>976</v>
      </c>
      <c r="G3" s="29">
        <v>230000000</v>
      </c>
      <c r="H3" s="29">
        <v>230000000</v>
      </c>
      <c r="I3" s="29">
        <v>0</v>
      </c>
      <c r="J3" s="29">
        <v>0</v>
      </c>
      <c r="K3" s="29">
        <v>0</v>
      </c>
      <c r="L3" s="29">
        <v>39500000</v>
      </c>
      <c r="M3" s="29">
        <v>63500000</v>
      </c>
      <c r="N3" s="29">
        <v>63500000</v>
      </c>
      <c r="O3" s="29">
        <v>63500000</v>
      </c>
    </row>
    <row r="4" spans="1:15" x14ac:dyDescent="0.35">
      <c r="A4" s="2" t="s">
        <v>977</v>
      </c>
      <c r="B4" s="2" t="s">
        <v>978</v>
      </c>
      <c r="C4" s="2" t="s">
        <v>261</v>
      </c>
      <c r="D4" s="2" t="s">
        <v>262</v>
      </c>
      <c r="E4" s="2" t="s">
        <v>75</v>
      </c>
      <c r="F4" s="2" t="s">
        <v>979</v>
      </c>
      <c r="G4" s="29">
        <v>13400000</v>
      </c>
      <c r="H4" s="29">
        <v>13400000</v>
      </c>
      <c r="I4" s="29">
        <v>0</v>
      </c>
      <c r="J4" s="29">
        <v>0</v>
      </c>
      <c r="K4" s="29">
        <v>0</v>
      </c>
      <c r="L4" s="29">
        <v>4000000</v>
      </c>
      <c r="M4" s="29">
        <v>4800000</v>
      </c>
      <c r="N4" s="29">
        <v>4600000</v>
      </c>
      <c r="O4" s="29"/>
    </row>
    <row r="5" spans="1:15" ht="29" x14ac:dyDescent="0.35">
      <c r="A5" s="2" t="s">
        <v>980</v>
      </c>
      <c r="B5" s="2" t="s">
        <v>981</v>
      </c>
      <c r="C5" s="2" t="s">
        <v>101</v>
      </c>
      <c r="D5" s="2" t="s">
        <v>107</v>
      </c>
      <c r="E5" s="2" t="s">
        <v>75</v>
      </c>
      <c r="F5" s="2" t="s">
        <v>982</v>
      </c>
      <c r="G5" s="29">
        <v>60000000</v>
      </c>
      <c r="H5" s="29">
        <v>60000000</v>
      </c>
      <c r="I5" s="29">
        <v>0</v>
      </c>
      <c r="J5" s="29">
        <v>0</v>
      </c>
      <c r="K5" s="29"/>
      <c r="L5" s="29">
        <v>10000000</v>
      </c>
      <c r="M5" s="29">
        <v>12000000</v>
      </c>
      <c r="N5" s="29">
        <v>18000000</v>
      </c>
      <c r="O5" s="29">
        <v>20000000</v>
      </c>
    </row>
    <row r="6" spans="1:15" ht="29" x14ac:dyDescent="0.35">
      <c r="A6" s="2" t="s">
        <v>983</v>
      </c>
      <c r="B6" s="2" t="s">
        <v>765</v>
      </c>
      <c r="C6" s="2" t="s">
        <v>261</v>
      </c>
      <c r="D6" s="2" t="s">
        <v>262</v>
      </c>
      <c r="E6" s="2" t="s">
        <v>75</v>
      </c>
      <c r="F6" s="2" t="s">
        <v>984</v>
      </c>
      <c r="G6" s="29">
        <v>6700000</v>
      </c>
      <c r="H6" s="29">
        <v>6700000</v>
      </c>
      <c r="I6" s="29">
        <v>0</v>
      </c>
      <c r="J6" s="29">
        <v>0</v>
      </c>
      <c r="K6" s="29">
        <v>0</v>
      </c>
      <c r="L6" s="29">
        <v>4000000</v>
      </c>
      <c r="M6" s="29">
        <v>2500000</v>
      </c>
      <c r="N6" s="29">
        <v>200000</v>
      </c>
      <c r="O6" s="29"/>
    </row>
    <row r="7" spans="1:15" ht="29" x14ac:dyDescent="0.35">
      <c r="A7" s="2" t="s">
        <v>985</v>
      </c>
      <c r="B7" s="2" t="s">
        <v>67</v>
      </c>
      <c r="C7" s="2" t="s">
        <v>261</v>
      </c>
      <c r="D7" s="2" t="s">
        <v>262</v>
      </c>
      <c r="E7" s="2" t="s">
        <v>75</v>
      </c>
      <c r="F7" s="2" t="s">
        <v>986</v>
      </c>
      <c r="G7" s="29">
        <v>10850000</v>
      </c>
      <c r="H7" s="29">
        <v>10850000</v>
      </c>
      <c r="I7" s="29">
        <v>0</v>
      </c>
      <c r="J7" s="29">
        <v>0</v>
      </c>
      <c r="K7" s="29">
        <v>0</v>
      </c>
      <c r="L7" s="29">
        <v>953554.24</v>
      </c>
      <c r="M7" s="29">
        <v>6829801.1200000001</v>
      </c>
      <c r="N7" s="29">
        <v>3066644.64</v>
      </c>
      <c r="O7" s="29">
        <v>0</v>
      </c>
    </row>
    <row r="8" spans="1:15" ht="29" x14ac:dyDescent="0.35">
      <c r="A8" s="2" t="s">
        <v>987</v>
      </c>
      <c r="B8" s="2" t="s">
        <v>1021</v>
      </c>
      <c r="C8" s="2" t="s">
        <v>261</v>
      </c>
      <c r="D8" s="2" t="s">
        <v>313</v>
      </c>
      <c r="E8" s="2" t="s">
        <v>989</v>
      </c>
      <c r="F8" s="2" t="s">
        <v>988</v>
      </c>
      <c r="G8" s="29">
        <v>3050000</v>
      </c>
      <c r="H8" s="29">
        <v>3050000</v>
      </c>
      <c r="I8" s="29">
        <v>0</v>
      </c>
      <c r="J8" s="29">
        <v>0</v>
      </c>
      <c r="K8" s="29">
        <v>0</v>
      </c>
      <c r="L8" s="29">
        <v>500000</v>
      </c>
      <c r="M8" s="29">
        <v>1150000</v>
      </c>
      <c r="N8" s="29">
        <v>750000</v>
      </c>
      <c r="O8" s="29">
        <v>650000</v>
      </c>
    </row>
    <row r="9" spans="1:15" ht="29" x14ac:dyDescent="0.35">
      <c r="A9" s="2" t="s">
        <v>990</v>
      </c>
      <c r="B9" s="2" t="s">
        <v>779</v>
      </c>
      <c r="C9" s="2" t="s">
        <v>101</v>
      </c>
      <c r="D9" s="2" t="s">
        <v>107</v>
      </c>
      <c r="E9" s="2" t="s">
        <v>991</v>
      </c>
      <c r="F9" s="2" t="s">
        <v>992</v>
      </c>
      <c r="G9" s="29">
        <v>26840000</v>
      </c>
      <c r="H9" s="29">
        <v>22000000</v>
      </c>
      <c r="I9" s="29">
        <v>4840000</v>
      </c>
      <c r="J9" s="29">
        <v>0</v>
      </c>
      <c r="K9" s="29"/>
      <c r="L9" s="29">
        <v>7000000</v>
      </c>
      <c r="M9" s="29">
        <v>7000000</v>
      </c>
      <c r="N9" s="29">
        <v>8000000</v>
      </c>
      <c r="O9" s="29"/>
    </row>
    <row r="10" spans="1:15" ht="29" x14ac:dyDescent="0.35">
      <c r="A10" s="2" t="s">
        <v>993</v>
      </c>
      <c r="B10" s="2" t="s">
        <v>769</v>
      </c>
      <c r="C10" s="2" t="s">
        <v>261</v>
      </c>
      <c r="D10" s="2" t="s">
        <v>313</v>
      </c>
      <c r="E10" s="2" t="s">
        <v>994</v>
      </c>
      <c r="F10" s="2" t="s">
        <v>995</v>
      </c>
      <c r="G10" s="29">
        <v>18000000</v>
      </c>
      <c r="H10" s="29">
        <v>6500000</v>
      </c>
      <c r="I10" s="29">
        <v>11500000</v>
      </c>
      <c r="J10" s="29">
        <v>0</v>
      </c>
      <c r="K10" s="29">
        <v>0</v>
      </c>
      <c r="L10" s="29">
        <v>320000</v>
      </c>
      <c r="M10" s="29">
        <v>1160000</v>
      </c>
      <c r="N10" s="29">
        <v>2500000</v>
      </c>
      <c r="O10" s="29">
        <v>2520000</v>
      </c>
    </row>
    <row r="11" spans="1:15" ht="29" x14ac:dyDescent="0.35">
      <c r="A11" s="2" t="s">
        <v>996</v>
      </c>
      <c r="B11" s="2" t="s">
        <v>997</v>
      </c>
      <c r="C11" s="2" t="s">
        <v>101</v>
      </c>
      <c r="D11" s="2" t="s">
        <v>107</v>
      </c>
      <c r="E11" s="2" t="s">
        <v>998</v>
      </c>
      <c r="F11" s="2" t="s">
        <v>999</v>
      </c>
      <c r="G11" s="29">
        <v>18106000</v>
      </c>
      <c r="H11" s="29">
        <v>11000000</v>
      </c>
      <c r="I11" s="29">
        <v>7106000</v>
      </c>
      <c r="J11" s="29">
        <v>0</v>
      </c>
      <c r="K11" s="29"/>
      <c r="L11" s="29"/>
      <c r="M11" s="29"/>
      <c r="N11" s="29">
        <v>2000000</v>
      </c>
      <c r="O11" s="29">
        <v>9000000</v>
      </c>
    </row>
    <row r="12" spans="1:15" ht="29" x14ac:dyDescent="0.35">
      <c r="A12" s="2" t="s">
        <v>1000</v>
      </c>
      <c r="B12" s="2" t="s">
        <v>978</v>
      </c>
      <c r="C12" s="2" t="s">
        <v>261</v>
      </c>
      <c r="D12" s="2" t="s">
        <v>262</v>
      </c>
      <c r="E12" s="2" t="s">
        <v>75</v>
      </c>
      <c r="F12" s="2" t="s">
        <v>1001</v>
      </c>
      <c r="G12" s="29">
        <v>30800000</v>
      </c>
      <c r="H12" s="29">
        <v>30800000</v>
      </c>
      <c r="I12" s="29">
        <v>0</v>
      </c>
      <c r="J12" s="29">
        <v>0</v>
      </c>
      <c r="K12" s="29">
        <v>0</v>
      </c>
      <c r="L12" s="29">
        <v>7500000</v>
      </c>
      <c r="M12" s="29">
        <v>8500000</v>
      </c>
      <c r="N12" s="29">
        <v>8300000</v>
      </c>
      <c r="O12" s="29">
        <v>6500000</v>
      </c>
    </row>
    <row r="13" spans="1:15" ht="29" x14ac:dyDescent="0.35">
      <c r="A13" s="2" t="s">
        <v>1002</v>
      </c>
      <c r="B13" s="2" t="s">
        <v>1003</v>
      </c>
      <c r="C13" s="2" t="s">
        <v>261</v>
      </c>
      <c r="D13" s="2" t="s">
        <v>262</v>
      </c>
      <c r="E13" s="2" t="s">
        <v>1004</v>
      </c>
      <c r="F13" s="2" t="s">
        <v>1005</v>
      </c>
      <c r="G13" s="29">
        <v>2500000</v>
      </c>
      <c r="H13" s="29">
        <v>2500000</v>
      </c>
      <c r="I13" s="29">
        <v>0</v>
      </c>
      <c r="J13" s="29">
        <v>0</v>
      </c>
      <c r="K13" s="29">
        <v>0</v>
      </c>
      <c r="L13" s="29">
        <v>300000</v>
      </c>
      <c r="M13" s="29">
        <v>1100000</v>
      </c>
      <c r="N13" s="29">
        <v>1100000</v>
      </c>
      <c r="O13" s="29"/>
    </row>
    <row r="14" spans="1:15" x14ac:dyDescent="0.35">
      <c r="A14" s="2" t="s">
        <v>1006</v>
      </c>
      <c r="B14" s="2" t="s">
        <v>751</v>
      </c>
      <c r="C14" s="2" t="s">
        <v>261</v>
      </c>
      <c r="D14" s="2" t="s">
        <v>262</v>
      </c>
      <c r="E14" s="2" t="s">
        <v>75</v>
      </c>
      <c r="F14" s="2" t="s">
        <v>1007</v>
      </c>
      <c r="G14" s="29">
        <v>8650000</v>
      </c>
      <c r="H14" s="29">
        <v>8650000</v>
      </c>
      <c r="I14" s="29">
        <v>0</v>
      </c>
      <c r="J14" s="29">
        <v>0</v>
      </c>
      <c r="K14" s="29">
        <v>0</v>
      </c>
      <c r="L14" s="29">
        <v>2000000</v>
      </c>
      <c r="M14" s="29">
        <v>2000000</v>
      </c>
      <c r="N14" s="29">
        <v>2000000</v>
      </c>
      <c r="O14" s="29">
        <v>2650000</v>
      </c>
    </row>
    <row r="15" spans="1:15" ht="29" x14ac:dyDescent="0.35">
      <c r="A15" s="2" t="s">
        <v>1008</v>
      </c>
      <c r="B15" s="2" t="s">
        <v>67</v>
      </c>
      <c r="C15" s="2" t="s">
        <v>261</v>
      </c>
      <c r="D15" s="2" t="s">
        <v>262</v>
      </c>
      <c r="E15" s="2" t="s">
        <v>75</v>
      </c>
      <c r="F15" s="2" t="s">
        <v>1009</v>
      </c>
      <c r="G15" s="29">
        <v>10400000</v>
      </c>
      <c r="H15" s="29">
        <v>10400000</v>
      </c>
      <c r="I15" s="29">
        <v>0</v>
      </c>
      <c r="J15" s="29">
        <v>0</v>
      </c>
      <c r="K15" s="29">
        <v>0</v>
      </c>
      <c r="L15" s="29">
        <v>1297377.71</v>
      </c>
      <c r="M15" s="29">
        <v>3432240.7149999999</v>
      </c>
      <c r="N15" s="29">
        <v>3023460.5249999999</v>
      </c>
      <c r="O15" s="29">
        <v>2646921.0499999998</v>
      </c>
    </row>
    <row r="16" spans="1:15" ht="29" x14ac:dyDescent="0.35">
      <c r="A16" s="2" t="s">
        <v>1010</v>
      </c>
      <c r="B16" s="2" t="s">
        <v>575</v>
      </c>
      <c r="C16" s="2" t="s">
        <v>261</v>
      </c>
      <c r="D16" s="2" t="s">
        <v>262</v>
      </c>
      <c r="E16" s="2" t="s">
        <v>1011</v>
      </c>
      <c r="F16" s="2" t="s">
        <v>1012</v>
      </c>
      <c r="G16" s="29">
        <v>20000000</v>
      </c>
      <c r="H16" s="29">
        <v>10000000</v>
      </c>
      <c r="I16" s="29">
        <v>10000000</v>
      </c>
      <c r="J16" s="29">
        <v>0</v>
      </c>
      <c r="K16" s="29"/>
      <c r="L16" s="29"/>
      <c r="M16" s="29">
        <v>4700000</v>
      </c>
      <c r="N16" s="29">
        <v>5300000</v>
      </c>
      <c r="O16" s="29"/>
    </row>
    <row r="17" spans="7:9" x14ac:dyDescent="0.35">
      <c r="G17" s="49">
        <f>+SUBTOTAL(9,G3:G16)</f>
        <v>459296000</v>
      </c>
      <c r="H17" s="49">
        <f>+SUBTOTAL(9,H3:H16)</f>
        <v>425850000</v>
      </c>
      <c r="I17" s="49">
        <f>+SUBTOTAL(9,I3:I16)</f>
        <v>33446000</v>
      </c>
    </row>
  </sheetData>
  <autoFilter ref="E1:E17" xr:uid="{9562B9D2-730F-4C8F-9B91-8B675308327D}"/>
  <mergeCells count="1">
    <mergeCell ref="A1:O1"/>
  </mergeCells>
  <conditionalFormatting sqref="A3:O15">
    <cfRule type="expression" dxfId="3" priority="3">
      <formula>AND(MOD(ROW()-3,2)=0, A3&lt;&gt;"", #REF!&lt;&gt;"", A3&lt;&gt;#REF!)</formula>
    </cfRule>
    <cfRule type="expression" dxfId="2" priority="4">
      <formula>AND(MOD(ROW()-3,2)=1, A3&lt;&gt;"", #REF!&lt;&gt;"", A3&lt;&gt;#REF!)</formula>
    </cfRule>
  </conditionalFormatting>
  <conditionalFormatting sqref="A16:O16">
    <cfRule type="expression" dxfId="1" priority="1">
      <formula>AND(MOD(ROW()-3,2)=0, A16&lt;&gt;"", A17&lt;&gt;"", A16&lt;&gt;A17)</formula>
    </cfRule>
    <cfRule type="expression" dxfId="0" priority="2">
      <formula>AND(MOD(ROW()-3,2)=1, A16&lt;&gt;"", #REF!&lt;&gt;"", A16&lt;&gt;#REF!)</formula>
    </cfRule>
  </conditionalFormatting>
  <pageMargins left="0.7" right="0.7" top="0.75" bottom="0.75" header="0.3" footer="0.3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41874-94B4-45A8-9A02-CC866D78C907}">
  <sheetPr codeName="Foglio8"/>
  <dimension ref="A1:A3"/>
  <sheetViews>
    <sheetView workbookViewId="0">
      <selection sqref="A1:A3"/>
    </sheetView>
  </sheetViews>
  <sheetFormatPr defaultRowHeight="14.5" x14ac:dyDescent="0.35"/>
  <cols>
    <col min="1" max="1" width="20" bestFit="1" customWidth="1"/>
  </cols>
  <sheetData>
    <row r="1" spans="1:1" x14ac:dyDescent="0.35">
      <c r="A1" t="s">
        <v>1018</v>
      </c>
    </row>
    <row r="2" spans="1:1" x14ac:dyDescent="0.35">
      <c r="A2" t="s">
        <v>1017</v>
      </c>
    </row>
    <row r="3" spans="1:1" x14ac:dyDescent="0.35">
      <c r="A3" t="s">
        <v>1019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778d360-8274-4ac3-887b-fcb114d7494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2A4AEC96CDF14994662EDC7EB6B95A" ma:contentTypeVersion="11" ma:contentTypeDescription="Creare un nuovo documento." ma:contentTypeScope="" ma:versionID="21c426fc4e1743eb3814cbfcda123b77">
  <xsd:schema xmlns:xsd="http://www.w3.org/2001/XMLSchema" xmlns:xs="http://www.w3.org/2001/XMLSchema" xmlns:p="http://schemas.microsoft.com/office/2006/metadata/properties" xmlns:ns3="2778d360-8274-4ac3-887b-fcb114d7494d" targetNamespace="http://schemas.microsoft.com/office/2006/metadata/properties" ma:root="true" ma:fieldsID="08a3d676daa52c1231a089c7705fc4a6" ns3:_="">
    <xsd:import namespace="2778d360-8274-4ac3-887b-fcb114d749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8d360-8274-4ac3-887b-fcb114d749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634592-3252-4858-AE26-0AAB4D50D86A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2778d360-8274-4ac3-887b-fcb114d7494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9DEEDFE-DF60-494A-8608-BE700E1E84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D3D61A-34D3-4804-8A4E-FD782256EE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78d360-8274-4ac3-887b-fcb114d74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ffcb1a9-3f62-449c-bd71-704dc1f749c3}" enabled="0" method="" siteId="{effcb1a9-3f62-449c-bd71-704dc1f749c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4</vt:i4>
      </vt:variant>
    </vt:vector>
  </HeadingPairs>
  <TitlesOfParts>
    <vt:vector size="12" baseType="lpstr">
      <vt:lpstr>Tabella Articolo 3</vt:lpstr>
      <vt:lpstr>Allegato A1_Elenco interventi</vt:lpstr>
      <vt:lpstr>Allegato A2_Anticipazioni</vt:lpstr>
      <vt:lpstr>Allegato A3_F.do di Rotazione</vt:lpstr>
      <vt:lpstr>Alleg. B1_Piano fin. annuo tot.</vt:lpstr>
      <vt:lpstr>Alleg. B2_Piano fin. per inter.</vt:lpstr>
      <vt:lpstr>Alleg B3_Piano fin F.do Rotaz</vt:lpstr>
      <vt:lpstr>Motivazioni</vt:lpstr>
      <vt:lpstr>'Tabella Articolo 3'!Area_stampa</vt:lpstr>
      <vt:lpstr>'Alleg. B2_Piano fin. per inter.'!Titoli_stampa</vt:lpstr>
      <vt:lpstr>'Allegato A1_Elenco interventi'!Titoli_stampa</vt:lpstr>
      <vt:lpstr>'Allegato A2_Anticipazioni'!Titoli_stampa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RESTA PATRIZIO</dc:creator>
  <cp:keywords/>
  <dc:description/>
  <cp:lastModifiedBy>Rianna Maura</cp:lastModifiedBy>
  <cp:revision/>
  <cp:lastPrinted>2026-05-11T08:13:28Z</cp:lastPrinted>
  <dcterms:created xsi:type="dcterms:W3CDTF">2024-02-12T18:21:48Z</dcterms:created>
  <dcterms:modified xsi:type="dcterms:W3CDTF">2026-06-17T13:46:06Z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2024-11-08T07:45:58Z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d95f33d7-38cc-48ac-9ea9-d6eff69dd146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0x010100A02A4AEC96CDF14994662EDC7EB6B95A</vt:lpwstr>
  </property>
  <property fmtid="{D5CDD505-2E9C-101B-9397-08002B2CF9AE}" pid="10" name="MediaServiceImageTags">
    <vt:lpwstr/>
  </property>
</Properties>
</file>